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бланк заказа" sheetId="1" r:id="rId1"/>
  </sheets>
  <definedNames>
    <definedName name="Z_E9D38800_113D_41CC_AB8F_0FA4F4BEC583_.wvu.FilterData" localSheetId="0" hidden="1">'бланк заказа'!$A$6:$Q$168</definedName>
  </definedNames>
  <calcPr fullCalcOnLoad="1"/>
</workbook>
</file>

<file path=xl/sharedStrings.xml><?xml version="1.0" encoding="utf-8"?>
<sst xmlns="http://schemas.openxmlformats.org/spreadsheetml/2006/main" count="641" uniqueCount="135">
  <si>
    <t>Описание</t>
  </si>
  <si>
    <t>Дата заказа</t>
  </si>
  <si>
    <t>Шорты</t>
  </si>
  <si>
    <t>Ремень</t>
  </si>
  <si>
    <t>Берцы</t>
  </si>
  <si>
    <t>Кроссовки</t>
  </si>
  <si>
    <t>ОБУВЬ</t>
  </si>
  <si>
    <t>Сумка набедренная</t>
  </si>
  <si>
    <t xml:space="preserve">Планшет </t>
  </si>
  <si>
    <t>Значок маленький</t>
  </si>
  <si>
    <t>Значок большой</t>
  </si>
  <si>
    <t>36-38</t>
  </si>
  <si>
    <t>40-42</t>
  </si>
  <si>
    <t>44-46</t>
  </si>
  <si>
    <t>48-50</t>
  </si>
  <si>
    <t>52-54</t>
  </si>
  <si>
    <t>122-128</t>
  </si>
  <si>
    <t>134-140</t>
  </si>
  <si>
    <t>146-152</t>
  </si>
  <si>
    <t>158-164</t>
  </si>
  <si>
    <t>182-188</t>
  </si>
  <si>
    <t xml:space="preserve"> </t>
  </si>
  <si>
    <t>32-34</t>
  </si>
  <si>
    <t>56-58</t>
  </si>
  <si>
    <t>170-176</t>
  </si>
  <si>
    <t xml:space="preserve">Рост / размер </t>
  </si>
  <si>
    <t>28-30</t>
  </si>
  <si>
    <t>Фото
модели</t>
  </si>
  <si>
    <t xml:space="preserve">  Общее  количество, шт. </t>
  </si>
  <si>
    <t>Знамя Юнармия 1,5 м х 1 м, плотная ткань</t>
  </si>
  <si>
    <t>Комплект (берет + значок большой)
Цвет красный</t>
  </si>
  <si>
    <t>Комплект (берет + значок большой)
Цвет синий</t>
  </si>
  <si>
    <t>ПЕРЧАТКИ ПАРАДНЫЕ</t>
  </si>
  <si>
    <t>Описание товара: Полиэфир 100%. Цвет: белый. Отделка верх: лучи.</t>
  </si>
  <si>
    <t>Флаг Юнармия 1,5 м х 1 м, полиэстер</t>
  </si>
  <si>
    <t>Берцы черные</t>
  </si>
  <si>
    <t>Спортивный костюм, хаки</t>
  </si>
  <si>
    <t>Брюки тактические черные</t>
  </si>
  <si>
    <t>Ветровка-анорак, хаки</t>
  </si>
  <si>
    <t>Ветровка-анорак, черная</t>
  </si>
  <si>
    <t>Комплект (берет + значок большой)
Цвет черный</t>
  </si>
  <si>
    <t>Жакет флисовый</t>
  </si>
  <si>
    <t>Берцы утепленные</t>
  </si>
  <si>
    <t>Шапка-ушанка с мехом</t>
  </si>
  <si>
    <t>S</t>
  </si>
  <si>
    <t>L</t>
  </si>
  <si>
    <t>Бейсболка красная</t>
  </si>
  <si>
    <t>Браслет (one size, Красный)</t>
  </si>
  <si>
    <t>Брелок-фонарик Vivid</t>
  </si>
  <si>
    <t>Пенал красный</t>
  </si>
  <si>
    <t>Рюкзак Element</t>
  </si>
  <si>
    <t>Термостакан</t>
  </si>
  <si>
    <t xml:space="preserve">Классическая пятиклинная модель. 
Велюровая.
Регулируется планкой с металлической застежкой (латунь). 
Состав – 100% хлопок. </t>
  </si>
  <si>
    <t>Ткань-брезент
Блокнот
Набор карандашей
Ластик
USB-накопитель
Держатель для ключей</t>
  </si>
  <si>
    <t xml:space="preserve">Предназначена для ношения на поясе и имеет дополнительное регулируемое крепление, фиксирующее ее на бедре.
Прочные, устойчивые к износу ремни оснащены быстроразъемными замками «фастекс».
Тыльная сторона сумки выполнена из усиленного дышащего материала с двойной прострочкой.
Размер сумки: высота - 23 см, ширина - 17 см, толщина - 12 см.
 </t>
  </si>
  <si>
    <t>150 на 100 см. Одностороннее.
Предоставляется возможность нанесения с обратной стороны знамени имени отряда.</t>
  </si>
  <si>
    <t>150 на 100 см. Двусторонний.
Состав 100% полиэстер. Ткань тонкая, прозрачная. На просвет создается впечатление, что флаг двухсторонний.</t>
  </si>
  <si>
    <t>Брелок с LED-фонариком Vivid</t>
  </si>
  <si>
    <t>Кошелек-пенал красного цвета с логотипом "Юнармии"</t>
  </si>
  <si>
    <t>Рюкзак красный с логотипом "Юнармии"</t>
  </si>
  <si>
    <t>Термо-стакан красный с логотипом "Юнармии"</t>
  </si>
  <si>
    <t>Браслет силиконовый красный</t>
  </si>
  <si>
    <t>Состав: металл
Цвет: красный
Размер: 4,2 см * 3 см</t>
  </si>
  <si>
    <t>Состав: металл
Цвет: красный
Размер: 5,2 см * 3,5 см
Крепление - кляммер</t>
  </si>
  <si>
    <t>прочная стропа
прочный металлическая пряжка
гравировка «звезда»
цвет хаки</t>
  </si>
  <si>
    <t>Организация, физлицо (реквизиты, ФИО)</t>
  </si>
  <si>
    <t>О  Д  Е  Ж  Д  А</t>
  </si>
  <si>
    <t>БЕРЕТ БЕСШОВНЫЙ</t>
  </si>
  <si>
    <t>БЕРЦЫ РАЗМЕР</t>
  </si>
  <si>
    <t>КРОССОВКИ РАЗМЕР</t>
  </si>
  <si>
    <t>Адрес доставки</t>
  </si>
  <si>
    <t>Контактные данные ответственного лица (ФИО, телефон, e-mail)</t>
  </si>
  <si>
    <t xml:space="preserve">БЛАНК ЗАКАЗА ФОРМЫ ЮНАРМЕЙЦА </t>
  </si>
  <si>
    <t>СТОИМОСТЬ ЗАКАЗА ИТОГО:</t>
  </si>
  <si>
    <t>*Расчетная стоимость заказа без учета доставки до Вашего местоположения.</t>
  </si>
  <si>
    <t>Юбка</t>
  </si>
  <si>
    <t>Костюм камуфляжный</t>
  </si>
  <si>
    <t>Берцы черные, утепленные</t>
  </si>
  <si>
    <t>нет</t>
  </si>
  <si>
    <t xml:space="preserve">Рубашка 2, цвет голубой </t>
  </si>
  <si>
    <t>Рубашка, цвет белый</t>
  </si>
  <si>
    <t>Рубашка, цвет голубой</t>
  </si>
  <si>
    <t>Сарафан, цвет бежевый</t>
  </si>
  <si>
    <t>Платье, цвет бежевый</t>
  </si>
  <si>
    <t>Платье, цвет тёмно-синий</t>
  </si>
  <si>
    <t>Книжка Юнармейца, для Москвы и Московской области</t>
  </si>
  <si>
    <t>M</t>
  </si>
  <si>
    <t>60-62</t>
  </si>
  <si>
    <t>Удостоверение Юнармейца</t>
  </si>
  <si>
    <t>Дождевик-плащ «ЮНАРМИЯ» взрослый ,красный</t>
  </si>
  <si>
    <t>Дождевик-плащ «ЮНАРМИЯ» детский ,красный</t>
  </si>
  <si>
    <t>Шапка флисовая, синяя</t>
  </si>
  <si>
    <t>Шапка флисовая, красная</t>
  </si>
  <si>
    <t>Шапка флисовая, бежевый</t>
  </si>
  <si>
    <t>Шарф флисовый, красный</t>
  </si>
  <si>
    <t>Шарф флисовый, бежевый</t>
  </si>
  <si>
    <t>Шарф флисовый, синий</t>
  </si>
  <si>
    <t>Рукавицы флисовые, красные</t>
  </si>
  <si>
    <t>Рукавицы флисовые, синие</t>
  </si>
  <si>
    <t>Книжка Юнармейца</t>
  </si>
  <si>
    <t>Ремень "Орёл"</t>
  </si>
  <si>
    <t>Общая стоимость БЕЗ УЧЕТА СКИДКИ.</t>
  </si>
  <si>
    <t>50 000р</t>
  </si>
  <si>
    <t>100 000р</t>
  </si>
  <si>
    <t>Цена от суммы заказа</t>
  </si>
  <si>
    <t>Минимальная сумма заказа</t>
  </si>
  <si>
    <t>Размерная сетка (ЗАПОЛНЯТЬ ТОЛЬКО ЖЕЛТЫЕ ЯЧЕЙКИ)</t>
  </si>
  <si>
    <t>Рубашка-поло с длинным рукавом. В комплекте жаккардовый шеврон на левой стороне груди и погоны.           100% хлопок.</t>
  </si>
  <si>
    <t>Рубашка-поло с длинным рукавом. В комплекте жаккардовый шеврон на левой стороне груди и погоны.          100% хлопок.</t>
  </si>
  <si>
    <t>Рубашка-поло. В комплекте жаккардовый шеврон на левой стороне груди и погоны. 
Цвет красный.                                         100% хлопок.</t>
  </si>
  <si>
    <t>Рубашка-поло. В комплекте жаккардовый шеврон на левой стороне груди и погоны. 
Цвет черный.                                              100% хлопок.</t>
  </si>
  <si>
    <t>Рубашка-поло. В комплекте жаккардовый шеврон на левой стороне груди и погоны.
 Цвет синий.                                            100% хлопок.</t>
  </si>
  <si>
    <t>Брюки утепленные.                                                  80% хлопок 20% ПЭ.</t>
  </si>
  <si>
    <t>Куртка утепленная.                                  80% хлопок 20% ПЭ.</t>
  </si>
  <si>
    <t>Толстовка. Укомплектована шевронами на рукавах.(Чёрная).                             Футер 3-х нитка с начесом,100% хлопок.</t>
  </si>
  <si>
    <t>Толстовка. Укомплектована шевронами на рукавах.                                               Футер 3-х нитка с начесом,100% хлопок.</t>
  </si>
  <si>
    <t>Брюки Юнармия, ИК                                 65% хлопок 35%ПЭ</t>
  </si>
  <si>
    <t>Брюки Юнармия , тактические 65%хлопок 35%ПЭ</t>
  </si>
  <si>
    <t>Футболка
Цвет красный.                                         100% хлопок.</t>
  </si>
  <si>
    <t>Футболка
Цвет синий.                                             100% хлопок.</t>
  </si>
  <si>
    <t>Куртка тактическая ЮА. Укомплектована шевронами на рукавах.                           80% хлопок 20%ПЭ.</t>
  </si>
  <si>
    <r>
      <rPr>
        <b/>
        <sz val="9"/>
        <color indexed="10"/>
        <rFont val="Arial"/>
        <family val="2"/>
      </rPr>
      <t xml:space="preserve">РАСПРОДАЖА    </t>
    </r>
    <r>
      <rPr>
        <b/>
        <sz val="9"/>
        <color indexed="8"/>
        <rFont val="Arial"/>
        <family val="2"/>
      </rPr>
      <t xml:space="preserve">                                  Куртка. Укомплектована шевронами на рукавах.                                                      70%хлопок 30%ПЭ</t>
    </r>
  </si>
  <si>
    <r>
      <t xml:space="preserve">Берцы </t>
    </r>
    <r>
      <rPr>
        <b/>
        <sz val="9"/>
        <color indexed="10"/>
        <rFont val="Arial"/>
        <family val="2"/>
      </rPr>
      <t>РАСПРОДАЖА                              (Нет кожаной вставки - орёл)           Партия 2020 г.</t>
    </r>
  </si>
  <si>
    <r>
      <t xml:space="preserve">Берцы утепленные </t>
    </r>
    <r>
      <rPr>
        <b/>
        <sz val="9"/>
        <color indexed="10"/>
        <rFont val="Arial"/>
        <family val="2"/>
      </rPr>
      <t>РАСПРОДАЖА                              (Нет кожаной вставки - орёл)           Партия 2020 г.</t>
    </r>
  </si>
  <si>
    <r>
      <rPr>
        <b/>
        <sz val="9"/>
        <color indexed="10"/>
        <rFont val="Arial"/>
        <family val="2"/>
      </rPr>
      <t>РАСПРОДАЖА</t>
    </r>
    <r>
      <rPr>
        <b/>
        <sz val="9"/>
        <rFont val="Arial"/>
        <family val="2"/>
      </rPr>
      <t xml:space="preserve">                                    Рубашка-поло. В комплекте жаккардовый шеврон на левой стороне груди.
Цвет красный.                                         100% хлопок. ПОГОНЫ НЕ ВХОДЯТ В КОМПЛЕКТ. ПОЛО 2020г</t>
    </r>
  </si>
  <si>
    <t>128-134</t>
  </si>
  <si>
    <t>140-146</t>
  </si>
  <si>
    <t>152-158</t>
  </si>
  <si>
    <t>176-182</t>
  </si>
  <si>
    <r>
      <t xml:space="preserve">Кроссовки </t>
    </r>
    <r>
      <rPr>
        <b/>
        <sz val="9"/>
        <color indexed="10"/>
        <rFont val="Arial"/>
        <family val="2"/>
      </rPr>
      <t>РАСПРОДАЖА (Кроссовки 2019-2020 г. Поставки)</t>
    </r>
  </si>
  <si>
    <t>Аксессуары</t>
  </si>
  <si>
    <r>
      <rPr>
        <b/>
        <sz val="9"/>
        <color indexed="10"/>
        <rFont val="Arial"/>
        <family val="2"/>
      </rPr>
      <t xml:space="preserve">РАСПРОДАЖА    </t>
    </r>
    <r>
      <rPr>
        <b/>
        <sz val="9"/>
        <color indexed="8"/>
        <rFont val="Arial"/>
        <family val="2"/>
      </rPr>
      <t xml:space="preserve">                                  Куртка СТ ПВ (Пуговицы внутрь). Укомплектована шевронами Москвы на рукавах.                                                      70%хлопок 30%ПЭ. Утеплитель тонкий.</t>
    </r>
    <r>
      <rPr>
        <b/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РАЗМЕРЫ ПО ЗАПРОСУ (!)</t>
    </r>
  </si>
  <si>
    <r>
      <t xml:space="preserve">РАСПРОДАЖА                                      Куртка СТ ПН (Пуговицы наружу). Укомплектована шевронами Москвы на рукавах.                                                      70%хлопок 30%ПЭ. Утеплитель тонкий. </t>
    </r>
    <r>
      <rPr>
        <b/>
        <sz val="9"/>
        <color indexed="10"/>
        <rFont val="Arial"/>
        <family val="2"/>
      </rPr>
      <t>РАЗМЕРЫ ПО ЗАПРОСУ (!)</t>
    </r>
  </si>
  <si>
    <t>Для оформления заказа или получения КП, вышлите заполненный бланк-заказа на почту : ar.petrograd@mail.ru, телефон: 8-812-458-05-11</t>
  </si>
  <si>
    <t>30 000р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</si>
</sst>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8"/>
      <name val="Arial"/>
      <family val="2"/>
    </font>
    <font>
      <b/>
      <sz val="9"/>
      <color indexed="22"/>
      <name val="Arial"/>
      <family val="2"/>
    </font>
    <font>
      <b/>
      <sz val="14"/>
      <color indexed="10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C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0" tint="-0.04997999966144562"/>
      <name val="Arial"/>
      <family val="2"/>
    </font>
    <font>
      <b/>
      <sz val="14"/>
      <color rgb="FFFF0000"/>
      <name val="Arial"/>
      <family val="2"/>
    </font>
    <font>
      <b/>
      <sz val="20"/>
      <color rgb="FFC00000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Calibri"/>
      <family val="2"/>
    </font>
    <font>
      <b/>
      <sz val="9"/>
      <color rgb="FFFF0000"/>
      <name val="Arial"/>
      <family val="2"/>
    </font>
    <font>
      <b/>
      <sz val="16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0" fillId="34" borderId="10" xfId="63" applyFont="1" applyFill="1" applyBorder="1" applyAlignment="1" applyProtection="1">
      <alignment horizontal="center" vertical="center" wrapText="1"/>
      <protection/>
    </xf>
    <xf numFmtId="49" fontId="51" fillId="35" borderId="12" xfId="63" applyNumberFormat="1" applyFont="1" applyFill="1" applyBorder="1" applyAlignment="1" applyProtection="1">
      <alignment vertical="center"/>
      <protection/>
    </xf>
    <xf numFmtId="1" fontId="52" fillId="35" borderId="12" xfId="63" applyNumberFormat="1" applyFont="1" applyFill="1" applyBorder="1" applyAlignment="1" applyProtection="1">
      <alignment horizontal="center" vertical="center"/>
      <protection/>
    </xf>
    <xf numFmtId="1" fontId="52" fillId="34" borderId="12" xfId="63" applyNumberFormat="1" applyFont="1" applyFill="1" applyBorder="1" applyAlignment="1" applyProtection="1">
      <alignment horizontal="center" vertical="center"/>
      <protection/>
    </xf>
    <xf numFmtId="0" fontId="52" fillId="0" borderId="10" xfId="63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2" fillId="0" borderId="13" xfId="63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49" fontId="51" fillId="35" borderId="10" xfId="63" applyNumberFormat="1" applyFont="1" applyFill="1" applyBorder="1" applyAlignment="1" applyProtection="1">
      <alignment vertical="center"/>
      <protection/>
    </xf>
    <xf numFmtId="1" fontId="52" fillId="35" borderId="10" xfId="63" applyNumberFormat="1" applyFont="1" applyFill="1" applyBorder="1" applyAlignment="1" applyProtection="1">
      <alignment horizontal="center" vertical="center"/>
      <protection/>
    </xf>
    <xf numFmtId="1" fontId="52" fillId="34" borderId="10" xfId="63" applyNumberFormat="1" applyFont="1" applyFill="1" applyBorder="1" applyAlignment="1" applyProtection="1">
      <alignment horizontal="center" vertical="center"/>
      <protection/>
    </xf>
    <xf numFmtId="49" fontId="3" fillId="35" borderId="10" xfId="63" applyNumberFormat="1" applyFont="1" applyFill="1" applyBorder="1" applyAlignment="1" applyProtection="1">
      <alignment vertical="center"/>
      <protection/>
    </xf>
    <xf numFmtId="4" fontId="52" fillId="34" borderId="10" xfId="63" applyNumberFormat="1" applyFont="1" applyFill="1" applyBorder="1" applyAlignment="1" applyProtection="1">
      <alignment horizontal="center" vertical="center"/>
      <protection/>
    </xf>
    <xf numFmtId="49" fontId="53" fillId="34" borderId="10" xfId="63" applyNumberFormat="1" applyFont="1" applyFill="1" applyBorder="1" applyAlignment="1" applyProtection="1">
      <alignment horizontal="center" vertical="center"/>
      <protection/>
    </xf>
    <xf numFmtId="49" fontId="52" fillId="34" borderId="10" xfId="63" applyNumberFormat="1" applyFont="1" applyFill="1" applyBorder="1" applyAlignment="1" applyProtection="1">
      <alignment horizontal="center" vertical="center"/>
      <protection/>
    </xf>
    <xf numFmtId="49" fontId="54" fillId="0" borderId="13" xfId="63" applyNumberFormat="1" applyFont="1" applyFill="1" applyBorder="1" applyAlignment="1" applyProtection="1">
      <alignment vertical="center"/>
      <protection/>
    </xf>
    <xf numFmtId="0" fontId="52" fillId="0" borderId="14" xfId="63" applyFont="1" applyFill="1" applyBorder="1" applyAlignment="1" applyProtection="1">
      <alignment horizontal="center" vertical="center"/>
      <protection/>
    </xf>
    <xf numFmtId="1" fontId="52" fillId="0" borderId="12" xfId="63" applyNumberFormat="1" applyFont="1" applyFill="1" applyBorder="1" applyAlignment="1" applyProtection="1">
      <alignment horizontal="center" vertical="center"/>
      <protection/>
    </xf>
    <xf numFmtId="2" fontId="52" fillId="0" borderId="12" xfId="63" applyNumberFormat="1" applyFont="1" applyFill="1" applyBorder="1" applyAlignment="1" applyProtection="1">
      <alignment horizontal="center" vertical="center"/>
      <protection/>
    </xf>
    <xf numFmtId="2" fontId="52" fillId="0" borderId="10" xfId="63" applyNumberFormat="1" applyFont="1" applyFill="1" applyBorder="1" applyAlignment="1" applyProtection="1">
      <alignment horizontal="center" vertical="center"/>
      <protection/>
    </xf>
    <xf numFmtId="0" fontId="52" fillId="35" borderId="10" xfId="63" applyFont="1" applyFill="1" applyBorder="1" applyAlignment="1" applyProtection="1">
      <alignment horizontal="center" vertical="center"/>
      <protection/>
    </xf>
    <xf numFmtId="49" fontId="54" fillId="0" borderId="14" xfId="63" applyNumberFormat="1" applyFont="1" applyFill="1" applyBorder="1" applyAlignment="1" applyProtection="1">
      <alignment vertical="center"/>
      <protection/>
    </xf>
    <xf numFmtId="1" fontId="52" fillId="0" borderId="14" xfId="63" applyNumberFormat="1" applyFont="1" applyFill="1" applyBorder="1" applyAlignment="1" applyProtection="1">
      <alignment horizontal="center" vertical="center"/>
      <protection/>
    </xf>
    <xf numFmtId="2" fontId="52" fillId="0" borderId="14" xfId="6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52" fillId="36" borderId="0" xfId="63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49" fontId="51" fillId="35" borderId="11" xfId="63" applyNumberFormat="1" applyFont="1" applyFill="1" applyBorder="1" applyAlignment="1" applyProtection="1">
      <alignment vertical="center"/>
      <protection/>
    </xf>
    <xf numFmtId="1" fontId="52" fillId="34" borderId="15" xfId="63" applyNumberFormat="1" applyFont="1" applyFill="1" applyBorder="1" applyAlignment="1" applyProtection="1">
      <alignment horizontal="center" vertical="center"/>
      <protection/>
    </xf>
    <xf numFmtId="1" fontId="52" fillId="34" borderId="16" xfId="63" applyNumberFormat="1" applyFont="1" applyFill="1" applyBorder="1" applyAlignment="1" applyProtection="1">
      <alignment horizontal="center" vertical="center"/>
      <protection/>
    </xf>
    <xf numFmtId="49" fontId="51" fillId="0" borderId="12" xfId="63" applyNumberFormat="1" applyFont="1" applyFill="1" applyBorder="1" applyAlignment="1" applyProtection="1">
      <alignment vertical="center"/>
      <protection/>
    </xf>
    <xf numFmtId="49" fontId="54" fillId="0" borderId="10" xfId="63" applyNumberFormat="1" applyFont="1" applyFill="1" applyBorder="1" applyAlignment="1" applyProtection="1">
      <alignment vertical="center"/>
      <protection/>
    </xf>
    <xf numFmtId="2" fontId="53" fillId="0" borderId="10" xfId="63" applyNumberFormat="1" applyFont="1" applyFill="1" applyBorder="1" applyAlignment="1" applyProtection="1">
      <alignment horizontal="center" vertical="center"/>
      <protection/>
    </xf>
    <xf numFmtId="1" fontId="53" fillId="0" borderId="14" xfId="63" applyNumberFormat="1" applyFont="1" applyFill="1" applyBorder="1" applyAlignment="1" applyProtection="1">
      <alignment horizontal="center" vertical="center"/>
      <protection/>
    </xf>
    <xf numFmtId="2" fontId="53" fillId="0" borderId="14" xfId="63" applyNumberFormat="1" applyFont="1" applyFill="1" applyBorder="1" applyAlignment="1" applyProtection="1">
      <alignment horizontal="center" vertical="center"/>
      <protection/>
    </xf>
    <xf numFmtId="1" fontId="52" fillId="0" borderId="0" xfId="63" applyNumberFormat="1" applyFont="1" applyFill="1" applyBorder="1" applyAlignment="1" applyProtection="1">
      <alignment horizontal="center" vertical="center"/>
      <protection/>
    </xf>
    <xf numFmtId="1" fontId="53" fillId="0" borderId="13" xfId="63" applyNumberFormat="1" applyFont="1" applyFill="1" applyBorder="1" applyAlignment="1" applyProtection="1">
      <alignment horizontal="center" vertical="center"/>
      <protection/>
    </xf>
    <xf numFmtId="2" fontId="53" fillId="0" borderId="13" xfId="63" applyNumberFormat="1" applyFont="1" applyFill="1" applyBorder="1" applyAlignment="1" applyProtection="1">
      <alignment horizontal="center" vertical="center"/>
      <protection/>
    </xf>
    <xf numFmtId="2" fontId="53" fillId="0" borderId="12" xfId="63" applyNumberFormat="1" applyFont="1" applyFill="1" applyBorder="1" applyAlignment="1" applyProtection="1">
      <alignment horizontal="center" vertical="center"/>
      <protection/>
    </xf>
    <xf numFmtId="1" fontId="55" fillId="0" borderId="17" xfId="0" applyNumberFormat="1" applyFont="1" applyBorder="1" applyAlignment="1" applyProtection="1">
      <alignment horizontal="center" vertical="center"/>
      <protection/>
    </xf>
    <xf numFmtId="4" fontId="55" fillId="0" borderId="15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49" fontId="54" fillId="0" borderId="10" xfId="63" applyNumberFormat="1" applyFont="1" applyFill="1" applyBorder="1" applyAlignment="1" applyProtection="1">
      <alignment horizontal="center" vertical="center"/>
      <protection/>
    </xf>
    <xf numFmtId="1" fontId="52" fillId="0" borderId="10" xfId="63" applyNumberFormat="1" applyFont="1" applyFill="1" applyBorder="1" applyAlignment="1" applyProtection="1">
      <alignment horizontal="center" vertical="center"/>
      <protection/>
    </xf>
    <xf numFmtId="4" fontId="53" fillId="0" borderId="10" xfId="63" applyNumberFormat="1" applyFont="1" applyFill="1" applyBorder="1" applyAlignment="1" applyProtection="1">
      <alignment horizontal="center" vertical="center"/>
      <protection/>
    </xf>
    <xf numFmtId="4" fontId="52" fillId="0" borderId="10" xfId="63" applyNumberFormat="1" applyFont="1" applyFill="1" applyBorder="1" applyAlignment="1" applyProtection="1">
      <alignment horizontal="center" vertical="center"/>
      <protection/>
    </xf>
    <xf numFmtId="4" fontId="52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1" fontId="53" fillId="0" borderId="10" xfId="63" applyNumberFormat="1" applyFont="1" applyFill="1" applyBorder="1" applyAlignment="1" applyProtection="1">
      <alignment horizontal="center" vertical="center"/>
      <protection/>
    </xf>
    <xf numFmtId="4" fontId="53" fillId="0" borderId="13" xfId="63" applyNumberFormat="1" applyFont="1" applyFill="1" applyBorder="1" applyAlignment="1" applyProtection="1">
      <alignment horizontal="center" vertical="center"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1" fontId="52" fillId="0" borderId="10" xfId="63" applyNumberFormat="1" applyFont="1" applyFill="1" applyBorder="1" applyAlignment="1" applyProtection="1">
      <alignment horizontal="center" vertical="center"/>
      <protection/>
    </xf>
    <xf numFmtId="4" fontId="52" fillId="0" borderId="10" xfId="63" applyNumberFormat="1" applyFont="1" applyFill="1" applyBorder="1" applyAlignment="1" applyProtection="1">
      <alignment horizontal="center" vertical="center"/>
      <protection/>
    </xf>
    <xf numFmtId="49" fontId="54" fillId="0" borderId="10" xfId="63" applyNumberFormat="1" applyFont="1" applyFill="1" applyBorder="1" applyAlignment="1" applyProtection="1">
      <alignment horizontal="center" vertical="center"/>
      <protection/>
    </xf>
    <xf numFmtId="4" fontId="53" fillId="0" borderId="12" xfId="63" applyNumberFormat="1" applyFont="1" applyFill="1" applyBorder="1" applyAlignment="1" applyProtection="1">
      <alignment horizontal="center" vertical="center"/>
      <protection/>
    </xf>
    <xf numFmtId="4" fontId="53" fillId="0" borderId="10" xfId="63" applyNumberFormat="1" applyFont="1" applyFill="1" applyBorder="1" applyAlignment="1" applyProtection="1">
      <alignment horizontal="center" vertical="center"/>
      <protection/>
    </xf>
    <xf numFmtId="4" fontId="52" fillId="0" borderId="14" xfId="63" applyNumberFormat="1" applyFont="1" applyFill="1" applyBorder="1" applyAlignment="1" applyProtection="1">
      <alignment horizontal="center" vertical="center"/>
      <protection/>
    </xf>
    <xf numFmtId="4" fontId="52" fillId="0" borderId="10" xfId="63" applyNumberFormat="1" applyFont="1" applyFill="1" applyBorder="1" applyAlignment="1" applyProtection="1">
      <alignment horizontal="center" vertical="center"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3" xfId="63" applyNumberFormat="1" applyFont="1" applyFill="1" applyBorder="1" applyAlignment="1" applyProtection="1">
      <alignment horizontal="center" vertical="center"/>
      <protection/>
    </xf>
    <xf numFmtId="4" fontId="53" fillId="0" borderId="12" xfId="63" applyNumberFormat="1" applyFont="1" applyFill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4" fontId="4" fillId="0" borderId="10" xfId="63" applyNumberFormat="1" applyFont="1" applyFill="1" applyBorder="1" applyAlignment="1" applyProtection="1">
      <alignment horizontal="center" vertical="center"/>
      <protection/>
    </xf>
    <xf numFmtId="2" fontId="4" fillId="0" borderId="12" xfId="63" applyNumberFormat="1" applyFont="1" applyFill="1" applyBorder="1" applyAlignment="1" applyProtection="1">
      <alignment horizontal="center" vertical="center"/>
      <protection/>
    </xf>
    <xf numFmtId="49" fontId="56" fillId="35" borderId="19" xfId="63" applyNumberFormat="1" applyFont="1" applyFill="1" applyBorder="1" applyAlignment="1" applyProtection="1">
      <alignment vertical="center"/>
      <protection/>
    </xf>
    <xf numFmtId="49" fontId="56" fillId="35" borderId="20" xfId="63" applyNumberFormat="1" applyFont="1" applyFill="1" applyBorder="1" applyAlignment="1" applyProtection="1">
      <alignment vertical="center"/>
      <protection/>
    </xf>
    <xf numFmtId="49" fontId="51" fillId="35" borderId="17" xfId="63" applyNumberFormat="1" applyFont="1" applyFill="1" applyBorder="1" applyAlignment="1" applyProtection="1">
      <alignment vertical="center"/>
      <protection/>
    </xf>
    <xf numFmtId="1" fontId="52" fillId="33" borderId="10" xfId="63" applyNumberFormat="1" applyFont="1" applyFill="1" applyBorder="1" applyAlignment="1" applyProtection="1">
      <alignment horizontal="center" vertical="center"/>
      <protection locked="0"/>
    </xf>
    <xf numFmtId="0" fontId="52" fillId="33" borderId="10" xfId="63" applyFont="1" applyFill="1" applyBorder="1" applyAlignment="1" applyProtection="1">
      <alignment horizontal="center" vertical="center"/>
      <protection locked="0"/>
    </xf>
    <xf numFmtId="1" fontId="52" fillId="33" borderId="14" xfId="63" applyNumberFormat="1" applyFont="1" applyFill="1" applyBorder="1" applyAlignment="1" applyProtection="1">
      <alignment horizontal="center" vertical="center"/>
      <protection locked="0"/>
    </xf>
    <xf numFmtId="1" fontId="52" fillId="33" borderId="12" xfId="63" applyNumberFormat="1" applyFont="1" applyFill="1" applyBorder="1" applyAlignment="1" applyProtection="1">
      <alignment horizontal="center" vertical="center"/>
      <protection locked="0"/>
    </xf>
    <xf numFmtId="0" fontId="53" fillId="33" borderId="12" xfId="63" applyNumberFormat="1" applyFont="1" applyFill="1" applyBorder="1" applyAlignment="1" applyProtection="1">
      <alignment horizontal="center" vertical="center"/>
      <protection locked="0"/>
    </xf>
    <xf numFmtId="0" fontId="53" fillId="33" borderId="10" xfId="63" applyNumberFormat="1" applyFont="1" applyFill="1" applyBorder="1" applyAlignment="1" applyProtection="1">
      <alignment horizontal="center" vertical="center"/>
      <protection locked="0"/>
    </xf>
    <xf numFmtId="0" fontId="53" fillId="33" borderId="14" xfId="63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0" xfId="63" applyNumberFormat="1" applyFont="1" applyFill="1" applyBorder="1" applyAlignment="1" applyProtection="1">
      <alignment horizontal="center" vertical="center"/>
      <protection/>
    </xf>
    <xf numFmtId="1" fontId="53" fillId="0" borderId="10" xfId="63" applyNumberFormat="1" applyFont="1" applyFill="1" applyBorder="1" applyAlignment="1" applyProtection="1">
      <alignment horizontal="center" vertical="center"/>
      <protection/>
    </xf>
    <xf numFmtId="1" fontId="4" fillId="0" borderId="14" xfId="63" applyNumberFormat="1" applyFont="1" applyFill="1" applyBorder="1" applyAlignment="1" applyProtection="1">
      <alignment horizontal="center" vertical="center"/>
      <protection locked="0"/>
    </xf>
    <xf numFmtId="1" fontId="52" fillId="0" borderId="10" xfId="63" applyNumberFormat="1" applyFont="1" applyFill="1" applyBorder="1" applyAlignment="1" applyProtection="1">
      <alignment horizontal="center" vertical="center"/>
      <protection locked="0"/>
    </xf>
    <xf numFmtId="1" fontId="52" fillId="34" borderId="21" xfId="63" applyNumberFormat="1" applyFont="1" applyFill="1" applyBorder="1" applyAlignment="1" applyProtection="1">
      <alignment horizontal="center" vertical="center"/>
      <protection/>
    </xf>
    <xf numFmtId="1" fontId="52" fillId="34" borderId="22" xfId="6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2" xfId="63" applyNumberFormat="1" applyFont="1" applyFill="1" applyBorder="1" applyAlignment="1" applyProtection="1">
      <alignment horizontal="center" vertical="center"/>
      <protection/>
    </xf>
    <xf numFmtId="0" fontId="52" fillId="0" borderId="14" xfId="63" applyFont="1" applyFill="1" applyBorder="1" applyAlignment="1" applyProtection="1">
      <alignment horizontal="center" vertical="center"/>
      <protection locked="0"/>
    </xf>
    <xf numFmtId="0" fontId="52" fillId="33" borderId="14" xfId="63" applyFont="1" applyFill="1" applyBorder="1" applyAlignment="1" applyProtection="1">
      <alignment horizontal="center" vertical="center"/>
      <protection locked="0"/>
    </xf>
    <xf numFmtId="1" fontId="52" fillId="0" borderId="14" xfId="63" applyNumberFormat="1" applyFont="1" applyFill="1" applyBorder="1" applyAlignment="1" applyProtection="1">
      <alignment horizontal="center" vertical="center"/>
      <protection locked="0"/>
    </xf>
    <xf numFmtId="49" fontId="54" fillId="0" borderId="12" xfId="63" applyNumberFormat="1" applyFont="1" applyFill="1" applyBorder="1" applyAlignment="1" applyProtection="1">
      <alignment vertical="center"/>
      <protection/>
    </xf>
    <xf numFmtId="1" fontId="4" fillId="33" borderId="14" xfId="63" applyNumberFormat="1" applyFont="1" applyFill="1" applyBorder="1" applyAlignment="1" applyProtection="1">
      <alignment horizontal="center" vertical="center"/>
      <protection locked="0"/>
    </xf>
    <xf numFmtId="49" fontId="54" fillId="0" borderId="10" xfId="63" applyNumberFormat="1" applyFont="1" applyFill="1" applyBorder="1" applyAlignment="1" applyProtection="1">
      <alignment horizontal="center" vertical="center"/>
      <protection/>
    </xf>
    <xf numFmtId="49" fontId="54" fillId="0" borderId="14" xfId="63" applyNumberFormat="1" applyFont="1" applyFill="1" applyBorder="1" applyAlignment="1" applyProtection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center" vertical="center"/>
      <protection/>
    </xf>
    <xf numFmtId="49" fontId="3" fillId="0" borderId="14" xfId="63" applyNumberFormat="1" applyFont="1" applyFill="1" applyBorder="1" applyAlignment="1" applyProtection="1">
      <alignment horizontal="center" vertical="center"/>
      <protection/>
    </xf>
    <xf numFmtId="4" fontId="52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53" fillId="0" borderId="14" xfId="63" applyNumberFormat="1" applyFont="1" applyFill="1" applyBorder="1" applyAlignment="1" applyProtection="1">
      <alignment horizontal="center" vertical="center"/>
      <protection/>
    </xf>
    <xf numFmtId="4" fontId="53" fillId="0" borderId="13" xfId="63" applyNumberFormat="1" applyFont="1" applyFill="1" applyBorder="1" applyAlignment="1" applyProtection="1">
      <alignment horizontal="center" vertical="center"/>
      <protection/>
    </xf>
    <xf numFmtId="4" fontId="53" fillId="0" borderId="12" xfId="63" applyNumberFormat="1" applyFont="1" applyFill="1" applyBorder="1" applyAlignment="1" applyProtection="1">
      <alignment horizontal="center" vertical="center"/>
      <protection/>
    </xf>
    <xf numFmtId="1" fontId="52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57" fillId="0" borderId="23" xfId="63" applyNumberFormat="1" applyFont="1" applyFill="1" applyBorder="1" applyAlignment="1" applyProtection="1">
      <alignment horizontal="center" vertical="center"/>
      <protection/>
    </xf>
    <xf numFmtId="49" fontId="57" fillId="0" borderId="24" xfId="63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0" fillId="34" borderId="10" xfId="63" applyFont="1" applyFill="1" applyBorder="1" applyAlignment="1" applyProtection="1">
      <alignment horizontal="center" vertical="center"/>
      <protection/>
    </xf>
    <xf numFmtId="0" fontId="50" fillId="34" borderId="10" xfId="63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50" fillId="34" borderId="23" xfId="63" applyFont="1" applyFill="1" applyBorder="1" applyAlignment="1" applyProtection="1">
      <alignment horizontal="center" vertical="center" wrapText="1"/>
      <protection/>
    </xf>
    <xf numFmtId="0" fontId="50" fillId="34" borderId="27" xfId="63" applyFont="1" applyFill="1" applyBorder="1" applyAlignment="1" applyProtection="1">
      <alignment horizontal="center" vertical="center" wrapText="1"/>
      <protection/>
    </xf>
    <xf numFmtId="0" fontId="52" fillId="0" borderId="10" xfId="63" applyNumberFormat="1" applyFont="1" applyFill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52" fillId="0" borderId="23" xfId="63" applyFont="1" applyFill="1" applyBorder="1" applyAlignment="1" applyProtection="1">
      <alignment horizontal="center" vertical="center"/>
      <protection/>
    </xf>
    <xf numFmtId="0" fontId="52" fillId="0" borderId="24" xfId="63" applyFont="1" applyFill="1" applyBorder="1" applyAlignment="1" applyProtection="1">
      <alignment horizontal="center" vertical="center"/>
      <protection/>
    </xf>
    <xf numFmtId="0" fontId="52" fillId="0" borderId="27" xfId="63" applyFont="1" applyFill="1" applyBorder="1" applyAlignment="1" applyProtection="1">
      <alignment horizontal="center" vertical="center"/>
      <protection/>
    </xf>
    <xf numFmtId="49" fontId="3" fillId="35" borderId="10" xfId="63" applyNumberFormat="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49" fontId="52" fillId="34" borderId="30" xfId="63" applyNumberFormat="1" applyFont="1" applyFill="1" applyBorder="1" applyAlignment="1" applyProtection="1">
      <alignment horizontal="center" vertical="center"/>
      <protection/>
    </xf>
    <xf numFmtId="49" fontId="52" fillId="34" borderId="31" xfId="63" applyNumberFormat="1" applyFont="1" applyFill="1" applyBorder="1" applyAlignment="1" applyProtection="1">
      <alignment horizontal="center" vertical="center"/>
      <protection/>
    </xf>
    <xf numFmtId="49" fontId="52" fillId="34" borderId="32" xfId="63" applyNumberFormat="1" applyFont="1" applyFill="1" applyBorder="1" applyAlignment="1" applyProtection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/>
      <protection/>
    </xf>
    <xf numFmtId="49" fontId="57" fillId="0" borderId="33" xfId="63" applyNumberFormat="1" applyFont="1" applyFill="1" applyBorder="1" applyAlignment="1" applyProtection="1">
      <alignment horizontal="center" vertical="center" wrapText="1"/>
      <protection/>
    </xf>
    <xf numFmtId="49" fontId="57" fillId="0" borderId="34" xfId="63" applyNumberFormat="1" applyFont="1" applyFill="1" applyBorder="1" applyAlignment="1" applyProtection="1">
      <alignment horizontal="center" vertical="center" wrapText="1"/>
      <protection/>
    </xf>
    <xf numFmtId="4" fontId="53" fillId="0" borderId="10" xfId="63" applyNumberFormat="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/>
      <protection/>
    </xf>
    <xf numFmtId="4" fontId="52" fillId="0" borderId="14" xfId="63" applyNumberFormat="1" applyFont="1" applyFill="1" applyBorder="1" applyAlignment="1" applyProtection="1">
      <alignment horizontal="center" vertical="center"/>
      <protection/>
    </xf>
    <xf numFmtId="4" fontId="52" fillId="0" borderId="13" xfId="63" applyNumberFormat="1" applyFont="1" applyFill="1" applyBorder="1" applyAlignment="1" applyProtection="1">
      <alignment horizontal="center" vertical="center"/>
      <protection/>
    </xf>
    <xf numFmtId="4" fontId="52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35" xfId="63" applyNumberFormat="1" applyFont="1" applyFill="1" applyBorder="1" applyAlignment="1" applyProtection="1">
      <alignment horizontal="center" vertical="center" wrapText="1"/>
      <protection/>
    </xf>
    <xf numFmtId="49" fontId="3" fillId="0" borderId="36" xfId="63" applyNumberFormat="1" applyFont="1" applyFill="1" applyBorder="1" applyAlignment="1" applyProtection="1">
      <alignment horizontal="center" vertical="center" wrapText="1"/>
      <protection/>
    </xf>
    <xf numFmtId="49" fontId="3" fillId="0" borderId="37" xfId="63" applyNumberFormat="1" applyFont="1" applyFill="1" applyBorder="1" applyAlignment="1" applyProtection="1">
      <alignment horizontal="center" vertical="center" wrapText="1"/>
      <protection/>
    </xf>
    <xf numFmtId="49" fontId="3" fillId="0" borderId="0" xfId="63" applyNumberFormat="1" applyFont="1" applyFill="1" applyBorder="1" applyAlignment="1" applyProtection="1">
      <alignment horizontal="center" vertical="center" wrapText="1"/>
      <protection/>
    </xf>
    <xf numFmtId="49" fontId="3" fillId="0" borderId="38" xfId="63" applyNumberFormat="1" applyFont="1" applyFill="1" applyBorder="1" applyAlignment="1" applyProtection="1">
      <alignment horizontal="center" vertical="center" wrapText="1"/>
      <protection/>
    </xf>
    <xf numFmtId="49" fontId="3" fillId="0" borderId="39" xfId="63" applyNumberFormat="1" applyFont="1" applyFill="1" applyBorder="1" applyAlignment="1" applyProtection="1">
      <alignment horizontal="center" vertical="center" wrapText="1"/>
      <protection/>
    </xf>
    <xf numFmtId="49" fontId="51" fillId="35" borderId="12" xfId="63" applyNumberFormat="1" applyFont="1" applyFill="1" applyBorder="1" applyAlignment="1" applyProtection="1">
      <alignment horizontal="center" vertical="center"/>
      <protection/>
    </xf>
    <xf numFmtId="49" fontId="57" fillId="0" borderId="10" xfId="63" applyNumberFormat="1" applyFont="1" applyFill="1" applyBorder="1" applyAlignment="1" applyProtection="1">
      <alignment horizontal="center" vertical="center" wrapText="1"/>
      <protection/>
    </xf>
    <xf numFmtId="49" fontId="54" fillId="0" borderId="10" xfId="63" applyNumberFormat="1" applyFont="1" applyFill="1" applyBorder="1" applyAlignment="1" applyProtection="1">
      <alignment horizontal="center" vertical="center" wrapText="1"/>
      <protection/>
    </xf>
    <xf numFmtId="49" fontId="52" fillId="0" borderId="10" xfId="63" applyNumberFormat="1" applyFont="1" applyFill="1" applyBorder="1" applyAlignment="1" applyProtection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57" fillId="0" borderId="10" xfId="63" applyFont="1" applyFill="1" applyBorder="1" applyAlignment="1" applyProtection="1">
      <alignment horizontal="center" vertical="center" wrapText="1"/>
      <protection/>
    </xf>
    <xf numFmtId="0" fontId="57" fillId="0" borderId="10" xfId="63" applyFont="1" applyFill="1" applyBorder="1" applyAlignment="1" applyProtection="1">
      <alignment horizontal="center" vertical="center"/>
      <protection/>
    </xf>
    <xf numFmtId="49" fontId="3" fillId="35" borderId="23" xfId="63" applyNumberFormat="1" applyFont="1" applyFill="1" applyBorder="1" applyAlignment="1" applyProtection="1">
      <alignment horizontal="center" vertical="center"/>
      <protection/>
    </xf>
    <xf numFmtId="49" fontId="3" fillId="35" borderId="24" xfId="63" applyNumberFormat="1" applyFont="1" applyFill="1" applyBorder="1" applyAlignment="1" applyProtection="1">
      <alignment horizontal="center" vertical="center"/>
      <protection/>
    </xf>
    <xf numFmtId="49" fontId="3" fillId="0" borderId="13" xfId="63" applyNumberFormat="1" applyFont="1" applyFill="1" applyBorder="1" applyAlignment="1" applyProtection="1">
      <alignment horizontal="center" vertical="center"/>
      <protection/>
    </xf>
    <xf numFmtId="49" fontId="3" fillId="0" borderId="12" xfId="63" applyNumberFormat="1" applyFont="1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52" fillId="33" borderId="38" xfId="63" applyFont="1" applyFill="1" applyBorder="1" applyAlignment="1" applyProtection="1">
      <alignment horizontal="center" vertical="center"/>
      <protection locked="0"/>
    </xf>
    <xf numFmtId="0" fontId="52" fillId="33" borderId="39" xfId="63" applyFont="1" applyFill="1" applyBorder="1" applyAlignment="1" applyProtection="1">
      <alignment horizontal="center" vertical="center"/>
      <protection locked="0"/>
    </xf>
    <xf numFmtId="49" fontId="54" fillId="0" borderId="13" xfId="63" applyNumberFormat="1" applyFont="1" applyFill="1" applyBorder="1" applyAlignment="1" applyProtection="1">
      <alignment horizontal="center" vertical="center"/>
      <protection/>
    </xf>
    <xf numFmtId="49" fontId="54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36" xfId="63" applyNumberFormat="1" applyFont="1" applyFill="1" applyBorder="1" applyAlignment="1" applyProtection="1">
      <alignment horizontal="center" vertical="center"/>
      <protection/>
    </xf>
    <xf numFmtId="49" fontId="3" fillId="0" borderId="37" xfId="63" applyNumberFormat="1" applyFont="1" applyFill="1" applyBorder="1" applyAlignment="1" applyProtection="1">
      <alignment horizontal="center" vertical="center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49" fontId="3" fillId="0" borderId="38" xfId="63" applyNumberFormat="1" applyFont="1" applyFill="1" applyBorder="1" applyAlignment="1" applyProtection="1">
      <alignment horizontal="center" vertical="center"/>
      <protection/>
    </xf>
    <xf numFmtId="49" fontId="3" fillId="0" borderId="39" xfId="63" applyNumberFormat="1" applyFont="1" applyFill="1" applyBorder="1" applyAlignment="1" applyProtection="1">
      <alignment horizontal="center" vertical="center"/>
      <protection/>
    </xf>
    <xf numFmtId="0" fontId="52" fillId="33" borderId="23" xfId="63" applyFont="1" applyFill="1" applyBorder="1" applyAlignment="1" applyProtection="1">
      <alignment horizontal="center" vertical="center"/>
      <protection locked="0"/>
    </xf>
    <xf numFmtId="0" fontId="52" fillId="33" borderId="24" xfId="63" applyFont="1" applyFill="1" applyBorder="1" applyAlignment="1" applyProtection="1">
      <alignment horizontal="center" vertical="center"/>
      <protection locked="0"/>
    </xf>
    <xf numFmtId="0" fontId="52" fillId="33" borderId="27" xfId="63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52" fillId="0" borderId="23" xfId="63" applyFont="1" applyFill="1" applyBorder="1" applyAlignment="1" applyProtection="1">
      <alignment horizontal="center" vertical="center" wrapText="1"/>
      <protection/>
    </xf>
    <xf numFmtId="0" fontId="52" fillId="0" borderId="24" xfId="63" applyFont="1" applyFill="1" applyBorder="1" applyAlignment="1" applyProtection="1">
      <alignment horizontal="center" vertical="center" wrapText="1"/>
      <protection/>
    </xf>
    <xf numFmtId="0" fontId="52" fillId="0" borderId="27" xfId="63" applyFont="1" applyFill="1" applyBorder="1" applyAlignment="1" applyProtection="1">
      <alignment horizontal="center" vertical="center" wrapText="1"/>
      <protection/>
    </xf>
    <xf numFmtId="0" fontId="52" fillId="33" borderId="10" xfId="63" applyFont="1" applyFill="1" applyBorder="1" applyAlignment="1" applyProtection="1">
      <alignment horizontal="center" vertical="center"/>
      <protection locked="0"/>
    </xf>
    <xf numFmtId="1" fontId="52" fillId="33" borderId="33" xfId="63" applyNumberFormat="1" applyFont="1" applyFill="1" applyBorder="1" applyAlignment="1" applyProtection="1">
      <alignment horizontal="center" vertical="center"/>
      <protection locked="0"/>
    </xf>
    <xf numFmtId="1" fontId="52" fillId="33" borderId="34" xfId="63" applyNumberFormat="1" applyFont="1" applyFill="1" applyBorder="1" applyAlignment="1" applyProtection="1">
      <alignment horizontal="center" vertical="center"/>
      <protection locked="0"/>
    </xf>
    <xf numFmtId="49" fontId="57" fillId="0" borderId="10" xfId="63" applyNumberFormat="1" applyFont="1" applyFill="1" applyBorder="1" applyAlignment="1" applyProtection="1">
      <alignment horizontal="center" vertical="center"/>
      <protection/>
    </xf>
    <xf numFmtId="49" fontId="57" fillId="0" borderId="13" xfId="63" applyNumberFormat="1" applyFont="1" applyFill="1" applyBorder="1" applyAlignment="1" applyProtection="1">
      <alignment horizontal="center" vertical="center"/>
      <protection/>
    </xf>
    <xf numFmtId="49" fontId="57" fillId="0" borderId="12" xfId="63" applyNumberFormat="1" applyFont="1" applyFill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49" fontId="51" fillId="35" borderId="10" xfId="63" applyNumberFormat="1" applyFont="1" applyFill="1" applyBorder="1" applyAlignment="1" applyProtection="1">
      <alignment horizontal="center" vertical="center"/>
      <protection/>
    </xf>
    <xf numFmtId="49" fontId="57" fillId="0" borderId="10" xfId="63" applyNumberFormat="1" applyFont="1" applyFill="1" applyBorder="1" applyAlignment="1" applyProtection="1">
      <alignment horizontal="center" vertical="center"/>
      <protection/>
    </xf>
    <xf numFmtId="4" fontId="4" fillId="0" borderId="10" xfId="63" applyNumberFormat="1" applyFont="1" applyFill="1" applyBorder="1" applyAlignment="1" applyProtection="1">
      <alignment horizontal="center" vertical="center"/>
      <protection/>
    </xf>
    <xf numFmtId="1" fontId="53" fillId="0" borderId="10" xfId="63" applyNumberFormat="1" applyFont="1" applyFill="1" applyBorder="1" applyAlignment="1" applyProtection="1">
      <alignment horizontal="center" vertical="center"/>
      <protection/>
    </xf>
    <xf numFmtId="0" fontId="53" fillId="0" borderId="10" xfId="63" applyNumberFormat="1" applyFont="1" applyFill="1" applyBorder="1" applyAlignment="1" applyProtection="1">
      <alignment horizontal="center" vertical="center"/>
      <protection/>
    </xf>
    <xf numFmtId="49" fontId="3" fillId="0" borderId="35" xfId="63" applyNumberFormat="1" applyFont="1" applyFill="1" applyBorder="1" applyAlignment="1" applyProtection="1">
      <alignment horizontal="center" vertical="center"/>
      <protection/>
    </xf>
    <xf numFmtId="4" fontId="4" fillId="0" borderId="10" xfId="63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4" fontId="4" fillId="0" borderId="14" xfId="63" applyNumberFormat="1" applyFont="1" applyFill="1" applyBorder="1" applyAlignment="1" applyProtection="1">
      <alignment horizontal="center" vertical="center"/>
      <protection/>
    </xf>
    <xf numFmtId="4" fontId="4" fillId="0" borderId="13" xfId="63" applyNumberFormat="1" applyFont="1" applyFill="1" applyBorder="1" applyAlignment="1" applyProtection="1">
      <alignment horizontal="center" vertical="center"/>
      <protection/>
    </xf>
    <xf numFmtId="4" fontId="4" fillId="0" borderId="12" xfId="63" applyNumberFormat="1" applyFont="1" applyFill="1" applyBorder="1" applyAlignment="1" applyProtection="1">
      <alignment horizontal="center" vertical="center"/>
      <protection/>
    </xf>
    <xf numFmtId="0" fontId="57" fillId="0" borderId="35" xfId="63" applyFont="1" applyFill="1" applyBorder="1" applyAlignment="1" applyProtection="1">
      <alignment horizontal="center" vertical="center" wrapText="1"/>
      <protection/>
    </xf>
    <xf numFmtId="0" fontId="57" fillId="0" borderId="36" xfId="63" applyFont="1" applyFill="1" applyBorder="1" applyAlignment="1" applyProtection="1">
      <alignment horizontal="center" vertical="center" wrapText="1"/>
      <protection/>
    </xf>
    <xf numFmtId="0" fontId="57" fillId="0" borderId="37" xfId="63" applyFont="1" applyFill="1" applyBorder="1" applyAlignment="1" applyProtection="1">
      <alignment horizontal="center" vertical="center" wrapText="1"/>
      <protection/>
    </xf>
    <xf numFmtId="0" fontId="57" fillId="0" borderId="0" xfId="63" applyFont="1" applyFill="1" applyBorder="1" applyAlignment="1" applyProtection="1">
      <alignment horizontal="center" vertical="center" wrapText="1"/>
      <protection/>
    </xf>
    <xf numFmtId="0" fontId="57" fillId="0" borderId="38" xfId="63" applyFont="1" applyFill="1" applyBorder="1" applyAlignment="1" applyProtection="1">
      <alignment horizontal="center" vertical="center" wrapText="1"/>
      <protection/>
    </xf>
    <xf numFmtId="0" fontId="57" fillId="0" borderId="39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56" fillId="0" borderId="35" xfId="0" applyFont="1" applyBorder="1" applyAlignment="1" applyProtection="1">
      <alignment horizontal="center" vertical="center"/>
      <protection/>
    </xf>
    <xf numFmtId="0" fontId="56" fillId="0" borderId="36" xfId="0" applyFont="1" applyBorder="1" applyAlignment="1" applyProtection="1">
      <alignment horizontal="center" vertical="center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49" fillId="0" borderId="41" xfId="0" applyFont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56" fillId="36" borderId="10" xfId="6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49" fontId="51" fillId="35" borderId="40" xfId="63" applyNumberFormat="1" applyFont="1" applyFill="1" applyBorder="1" applyAlignment="1" applyProtection="1">
      <alignment horizontal="center" vertical="center"/>
      <protection/>
    </xf>
    <xf numFmtId="49" fontId="51" fillId="35" borderId="18" xfId="63" applyNumberFormat="1" applyFont="1" applyFill="1" applyBorder="1" applyAlignment="1" applyProtection="1">
      <alignment horizontal="center" vertical="center"/>
      <protection/>
    </xf>
    <xf numFmtId="49" fontId="51" fillId="35" borderId="23" xfId="63" applyNumberFormat="1" applyFont="1" applyFill="1" applyBorder="1" applyAlignment="1" applyProtection="1">
      <alignment horizontal="center" vertical="center"/>
      <protection/>
    </xf>
    <xf numFmtId="49" fontId="51" fillId="35" borderId="24" xfId="63" applyNumberFormat="1" applyFont="1" applyFill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1" fontId="52" fillId="33" borderId="23" xfId="63" applyNumberFormat="1" applyFont="1" applyFill="1" applyBorder="1" applyAlignment="1" applyProtection="1">
      <alignment horizontal="center" vertical="center"/>
      <protection locked="0"/>
    </xf>
    <xf numFmtId="1" fontId="52" fillId="33" borderId="24" xfId="63" applyNumberFormat="1" applyFont="1" applyFill="1" applyBorder="1" applyAlignment="1" applyProtection="1">
      <alignment horizontal="center" vertical="center"/>
      <protection locked="0"/>
    </xf>
    <xf numFmtId="1" fontId="52" fillId="33" borderId="27" xfId="63" applyNumberFormat="1" applyFont="1" applyFill="1" applyBorder="1" applyAlignment="1" applyProtection="1">
      <alignment horizontal="center" vertical="center"/>
      <protection locked="0"/>
    </xf>
    <xf numFmtId="0" fontId="52" fillId="0" borderId="38" xfId="63" applyFont="1" applyFill="1" applyBorder="1" applyAlignment="1" applyProtection="1">
      <alignment horizontal="center" vertical="center" wrapText="1"/>
      <protection/>
    </xf>
    <xf numFmtId="0" fontId="52" fillId="0" borderId="39" xfId="63" applyFont="1" applyFill="1" applyBorder="1" applyAlignment="1" applyProtection="1">
      <alignment horizontal="center" vertical="center"/>
      <protection/>
    </xf>
    <xf numFmtId="0" fontId="52" fillId="0" borderId="43" xfId="63" applyFont="1" applyFill="1" applyBorder="1" applyAlignment="1" applyProtection="1">
      <alignment horizontal="center" vertical="center"/>
      <protection/>
    </xf>
    <xf numFmtId="1" fontId="52" fillId="35" borderId="23" xfId="63" applyNumberFormat="1" applyFont="1" applyFill="1" applyBorder="1" applyAlignment="1" applyProtection="1">
      <alignment horizontal="center" vertical="center"/>
      <protection/>
    </xf>
    <xf numFmtId="1" fontId="52" fillId="35" borderId="27" xfId="63" applyNumberFormat="1" applyFont="1" applyFill="1" applyBorder="1" applyAlignment="1" applyProtection="1">
      <alignment horizontal="center" vertical="center"/>
      <protection/>
    </xf>
    <xf numFmtId="49" fontId="3" fillId="0" borderId="38" xfId="63" applyNumberFormat="1" applyFont="1" applyFill="1" applyBorder="1" applyAlignment="1" applyProtection="1">
      <alignment horizontal="center" vertical="center"/>
      <protection/>
    </xf>
    <xf numFmtId="49" fontId="3" fillId="0" borderId="39" xfId="63" applyNumberFormat="1" applyFont="1" applyFill="1" applyBorder="1" applyAlignment="1" applyProtection="1">
      <alignment horizontal="center" vertical="center"/>
      <protection/>
    </xf>
    <xf numFmtId="49" fontId="51" fillId="35" borderId="28" xfId="63" applyNumberFormat="1" applyFont="1" applyFill="1" applyBorder="1" applyAlignment="1" applyProtection="1">
      <alignment horizontal="center" vertical="center"/>
      <protection/>
    </xf>
    <xf numFmtId="49" fontId="51" fillId="35" borderId="17" xfId="63" applyNumberFormat="1" applyFont="1" applyFill="1" applyBorder="1" applyAlignment="1" applyProtection="1">
      <alignment horizontal="center" vertical="center"/>
      <protection/>
    </xf>
    <xf numFmtId="1" fontId="52" fillId="33" borderId="38" xfId="63" applyNumberFormat="1" applyFont="1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49" fontId="57" fillId="0" borderId="35" xfId="63" applyNumberFormat="1" applyFont="1" applyFill="1" applyBorder="1" applyAlignment="1" applyProtection="1">
      <alignment horizontal="center" vertical="center"/>
      <protection/>
    </xf>
    <xf numFmtId="49" fontId="57" fillId="0" borderId="36" xfId="63" applyNumberFormat="1" applyFont="1" applyFill="1" applyBorder="1" applyAlignment="1" applyProtection="1">
      <alignment horizontal="center" vertical="center"/>
      <protection/>
    </xf>
    <xf numFmtId="49" fontId="57" fillId="0" borderId="37" xfId="63" applyNumberFormat="1" applyFont="1" applyFill="1" applyBorder="1" applyAlignment="1" applyProtection="1">
      <alignment horizontal="center" vertical="center"/>
      <protection/>
    </xf>
    <xf numFmtId="49" fontId="57" fillId="0" borderId="0" xfId="63" applyNumberFormat="1" applyFont="1" applyFill="1" applyBorder="1" applyAlignment="1" applyProtection="1">
      <alignment horizontal="center" vertical="center"/>
      <protection/>
    </xf>
    <xf numFmtId="49" fontId="57" fillId="0" borderId="38" xfId="63" applyNumberFormat="1" applyFont="1" applyFill="1" applyBorder="1" applyAlignment="1" applyProtection="1">
      <alignment horizontal="center" vertical="center"/>
      <protection/>
    </xf>
    <xf numFmtId="49" fontId="57" fillId="0" borderId="39" xfId="63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/>
    </xf>
    <xf numFmtId="49" fontId="57" fillId="0" borderId="33" xfId="63" applyNumberFormat="1" applyFont="1" applyFill="1" applyBorder="1" applyAlignment="1" applyProtection="1">
      <alignment horizontal="center" vertical="center"/>
      <protection/>
    </xf>
    <xf numFmtId="49" fontId="57" fillId="0" borderId="34" xfId="63" applyNumberFormat="1" applyFont="1" applyFill="1" applyBorder="1" applyAlignment="1" applyProtection="1">
      <alignment horizontal="center" vertical="center"/>
      <protection/>
    </xf>
    <xf numFmtId="49" fontId="3" fillId="0" borderId="23" xfId="63" applyNumberFormat="1" applyFont="1" applyFill="1" applyBorder="1" applyAlignment="1" applyProtection="1">
      <alignment horizontal="center" vertical="center"/>
      <protection/>
    </xf>
    <xf numFmtId="49" fontId="3" fillId="0" borderId="24" xfId="63" applyNumberFormat="1" applyFont="1" applyFill="1" applyBorder="1" applyAlignment="1" applyProtection="1">
      <alignment horizontal="center" vertical="center"/>
      <protection/>
    </xf>
    <xf numFmtId="49" fontId="56" fillId="35" borderId="40" xfId="63" applyNumberFormat="1" applyFont="1" applyFill="1" applyBorder="1" applyAlignment="1" applyProtection="1">
      <alignment horizontal="center" vertical="center"/>
      <protection/>
    </xf>
    <xf numFmtId="49" fontId="56" fillId="35" borderId="18" xfId="63" applyNumberFormat="1" applyFont="1" applyFill="1" applyBorder="1" applyAlignment="1" applyProtection="1">
      <alignment horizontal="center" vertical="center"/>
      <protection/>
    </xf>
    <xf numFmtId="49" fontId="57" fillId="0" borderId="35" xfId="63" applyNumberFormat="1" applyFont="1" applyFill="1" applyBorder="1" applyAlignment="1" applyProtection="1">
      <alignment horizontal="center" vertical="center" wrapText="1"/>
      <protection/>
    </xf>
    <xf numFmtId="49" fontId="57" fillId="0" borderId="36" xfId="63" applyNumberFormat="1" applyFont="1" applyFill="1" applyBorder="1" applyAlignment="1" applyProtection="1">
      <alignment horizontal="center" vertical="center" wrapText="1"/>
      <protection/>
    </xf>
    <xf numFmtId="49" fontId="59" fillId="35" borderId="35" xfId="63" applyNumberFormat="1" applyFont="1" applyFill="1" applyBorder="1" applyAlignment="1" applyProtection="1">
      <alignment horizontal="center" vertical="center" wrapText="1"/>
      <protection/>
    </xf>
    <xf numFmtId="49" fontId="59" fillId="35" borderId="36" xfId="63" applyNumberFormat="1" applyFont="1" applyFill="1" applyBorder="1" applyAlignment="1" applyProtection="1">
      <alignment horizontal="center" vertical="center" wrapText="1"/>
      <protection/>
    </xf>
    <xf numFmtId="49" fontId="59" fillId="35" borderId="42" xfId="63" applyNumberFormat="1" applyFont="1" applyFill="1" applyBorder="1" applyAlignment="1" applyProtection="1">
      <alignment horizontal="center" vertical="center" wrapText="1"/>
      <protection/>
    </xf>
    <xf numFmtId="0" fontId="52" fillId="0" borderId="14" xfId="63" applyNumberFormat="1" applyFont="1" applyFill="1" applyBorder="1" applyAlignment="1" applyProtection="1">
      <alignment horizontal="center" vertical="center"/>
      <protection/>
    </xf>
    <xf numFmtId="49" fontId="57" fillId="0" borderId="14" xfId="63" applyNumberFormat="1" applyFont="1" applyFill="1" applyBorder="1" applyAlignment="1" applyProtection="1">
      <alignment horizontal="center" vertical="center" wrapText="1"/>
      <protection/>
    </xf>
    <xf numFmtId="49" fontId="60" fillId="35" borderId="10" xfId="63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en hypertexte 2" xfId="33"/>
    <cellStyle name="Normal 2" xfId="34"/>
    <cellStyle name="Normal 2 2" xfId="35"/>
    <cellStyle name="Normal 2 2 2" xfId="36"/>
    <cellStyle name="Normal 3" xfId="37"/>
    <cellStyle name="Normal 3 2" xfId="38"/>
    <cellStyle name="Normal 4" xfId="39"/>
    <cellStyle name="Normal 5" xfId="40"/>
    <cellStyle name="Normal 6" xfId="41"/>
    <cellStyle name="Normal 7" xfId="42"/>
    <cellStyle name="Normal 8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pn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pn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36</xdr:row>
      <xdr:rowOff>114300</xdr:rowOff>
    </xdr:from>
    <xdr:to>
      <xdr:col>0</xdr:col>
      <xdr:colOff>1000125</xdr:colOff>
      <xdr:row>41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658350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99</xdr:row>
      <xdr:rowOff>19050</xdr:rowOff>
    </xdr:from>
    <xdr:to>
      <xdr:col>0</xdr:col>
      <xdr:colOff>866775</xdr:colOff>
      <xdr:row>104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393150"/>
          <a:ext cx="695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162</xdr:row>
      <xdr:rowOff>19050</xdr:rowOff>
    </xdr:from>
    <xdr:to>
      <xdr:col>0</xdr:col>
      <xdr:colOff>971550</xdr:colOff>
      <xdr:row>167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3385125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215</xdr:row>
      <xdr:rowOff>180975</xdr:rowOff>
    </xdr:from>
    <xdr:to>
      <xdr:col>0</xdr:col>
      <xdr:colOff>1076325</xdr:colOff>
      <xdr:row>220</xdr:row>
      <xdr:rowOff>47625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41007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85725</xdr:rowOff>
    </xdr:from>
    <xdr:to>
      <xdr:col>0</xdr:col>
      <xdr:colOff>1114425</xdr:colOff>
      <xdr:row>247</xdr:row>
      <xdr:rowOff>514350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58827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260</xdr:row>
      <xdr:rowOff>209550</xdr:rowOff>
    </xdr:from>
    <xdr:to>
      <xdr:col>1</xdr:col>
      <xdr:colOff>28575</xdr:colOff>
      <xdr:row>260</xdr:row>
      <xdr:rowOff>1019175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6774180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266</xdr:row>
      <xdr:rowOff>57150</xdr:rowOff>
    </xdr:from>
    <xdr:to>
      <xdr:col>0</xdr:col>
      <xdr:colOff>1066800</xdr:colOff>
      <xdr:row>266</xdr:row>
      <xdr:rowOff>419100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2913875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269</xdr:row>
      <xdr:rowOff>28575</xdr:rowOff>
    </xdr:from>
    <xdr:to>
      <xdr:col>0</xdr:col>
      <xdr:colOff>1019175</xdr:colOff>
      <xdr:row>269</xdr:row>
      <xdr:rowOff>809625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7539990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270</xdr:row>
      <xdr:rowOff>47625</xdr:rowOff>
    </xdr:from>
    <xdr:to>
      <xdr:col>0</xdr:col>
      <xdr:colOff>1123950</xdr:colOff>
      <xdr:row>270</xdr:row>
      <xdr:rowOff>723900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762571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273</xdr:row>
      <xdr:rowOff>76200</xdr:rowOff>
    </xdr:from>
    <xdr:to>
      <xdr:col>0</xdr:col>
      <xdr:colOff>1038225</xdr:colOff>
      <xdr:row>273</xdr:row>
      <xdr:rowOff>714375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7905750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274</xdr:row>
      <xdr:rowOff>219075</xdr:rowOff>
    </xdr:from>
    <xdr:to>
      <xdr:col>0</xdr:col>
      <xdr:colOff>866775</xdr:colOff>
      <xdr:row>274</xdr:row>
      <xdr:rowOff>657225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79990950"/>
          <a:ext cx="50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57</xdr:row>
      <xdr:rowOff>47625</xdr:rowOff>
    </xdr:from>
    <xdr:to>
      <xdr:col>0</xdr:col>
      <xdr:colOff>981075</xdr:colOff>
      <xdr:row>62</xdr:row>
      <xdr:rowOff>133350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13506450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251</xdr:row>
      <xdr:rowOff>152400</xdr:rowOff>
    </xdr:from>
    <xdr:to>
      <xdr:col>0</xdr:col>
      <xdr:colOff>1085850</xdr:colOff>
      <xdr:row>251</xdr:row>
      <xdr:rowOff>542925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60626625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271</xdr:row>
      <xdr:rowOff>47625</xdr:rowOff>
    </xdr:from>
    <xdr:to>
      <xdr:col>0</xdr:col>
      <xdr:colOff>1066800</xdr:colOff>
      <xdr:row>271</xdr:row>
      <xdr:rowOff>809625</xdr:rowOff>
    </xdr:to>
    <xdr:pic>
      <xdr:nvPicPr>
        <xdr:cNvPr id="14" name="Рисунок 21" descr="C:\Users\user\Desktop\КОА\ООО Регион\Флаг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773334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272</xdr:row>
      <xdr:rowOff>57150</xdr:rowOff>
    </xdr:from>
    <xdr:to>
      <xdr:col>0</xdr:col>
      <xdr:colOff>1057275</xdr:colOff>
      <xdr:row>272</xdr:row>
      <xdr:rowOff>819150</xdr:rowOff>
    </xdr:to>
    <xdr:pic>
      <xdr:nvPicPr>
        <xdr:cNvPr id="15" name="Рисунок 21" descr="C:\Users\user\Desktop\КОА\ООО Регион\Флаг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7819072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76200</xdr:rowOff>
    </xdr:from>
    <xdr:to>
      <xdr:col>0</xdr:col>
      <xdr:colOff>1019175</xdr:colOff>
      <xdr:row>27</xdr:row>
      <xdr:rowOff>66675</xdr:rowOff>
    </xdr:to>
    <xdr:pic>
      <xdr:nvPicPr>
        <xdr:cNvPr id="16" name="Рисунок 24" descr="Поло (ЮНАРМИЯ),  длинный рукав (цвет: красный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69532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253</xdr:row>
      <xdr:rowOff>180975</xdr:rowOff>
    </xdr:from>
    <xdr:to>
      <xdr:col>0</xdr:col>
      <xdr:colOff>1009650</xdr:colOff>
      <xdr:row>253</xdr:row>
      <xdr:rowOff>752475</xdr:rowOff>
    </xdr:to>
    <xdr:pic>
      <xdr:nvPicPr>
        <xdr:cNvPr id="17" name="Рисунок 25" descr="C:\Users\User\Downloads\перчатки Ливорно 102м на руке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614838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76200</xdr:rowOff>
    </xdr:from>
    <xdr:to>
      <xdr:col>0</xdr:col>
      <xdr:colOff>1028700</xdr:colOff>
      <xdr:row>55</xdr:row>
      <xdr:rowOff>180975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2258675"/>
          <a:ext cx="904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256</xdr:row>
      <xdr:rowOff>19050</xdr:rowOff>
    </xdr:from>
    <xdr:to>
      <xdr:col>0</xdr:col>
      <xdr:colOff>952500</xdr:colOff>
      <xdr:row>256</xdr:row>
      <xdr:rowOff>1066800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3007875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78</xdr:row>
      <xdr:rowOff>47625</xdr:rowOff>
    </xdr:from>
    <xdr:to>
      <xdr:col>0</xdr:col>
      <xdr:colOff>1009650</xdr:colOff>
      <xdr:row>83</xdr:row>
      <xdr:rowOff>171450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1742122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66675</xdr:rowOff>
    </xdr:from>
    <xdr:to>
      <xdr:col>0</xdr:col>
      <xdr:colOff>1047750</xdr:colOff>
      <xdr:row>34</xdr:row>
      <xdr:rowOff>123825</xdr:rowOff>
    </xdr:to>
    <xdr:pic>
      <xdr:nvPicPr>
        <xdr:cNvPr id="21" name="Рисунок 29" descr="ÐÐ¾Ð»Ð¾ Â«Ð®Ð½Ð°ÑÐ¼Ð¸ÑÂ» Ñ Ð´Ð»Ð¸Ð½Ð½ÑÐ¼ ÑÑÐºÐ°Ð²Ð¾Ð¼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2875" y="8277225"/>
          <a:ext cx="904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57150</xdr:rowOff>
    </xdr:from>
    <xdr:to>
      <xdr:col>0</xdr:col>
      <xdr:colOff>914400</xdr:colOff>
      <xdr:row>90</xdr:row>
      <xdr:rowOff>66675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2875" y="18764250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222</xdr:row>
      <xdr:rowOff>85725</xdr:rowOff>
    </xdr:from>
    <xdr:to>
      <xdr:col>0</xdr:col>
      <xdr:colOff>1019175</xdr:colOff>
      <xdr:row>227</xdr:row>
      <xdr:rowOff>133350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45339000"/>
          <a:ext cx="800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229</xdr:row>
      <xdr:rowOff>66675</xdr:rowOff>
    </xdr:from>
    <xdr:to>
      <xdr:col>0</xdr:col>
      <xdr:colOff>942975</xdr:colOff>
      <xdr:row>234</xdr:row>
      <xdr:rowOff>133350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466534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249</xdr:row>
      <xdr:rowOff>0</xdr:rowOff>
    </xdr:from>
    <xdr:to>
      <xdr:col>0</xdr:col>
      <xdr:colOff>1114425</xdr:colOff>
      <xdr:row>249</xdr:row>
      <xdr:rowOff>942975</xdr:rowOff>
    </xdr:to>
    <xdr:pic>
      <xdr:nvPicPr>
        <xdr:cNvPr id="25" name="Рисунок 35" descr="C:\Users\Armrus13\Desktop\Ораевская\берет черный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5930265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242</xdr:row>
      <xdr:rowOff>180975</xdr:rowOff>
    </xdr:from>
    <xdr:to>
      <xdr:col>0</xdr:col>
      <xdr:colOff>1133475</xdr:colOff>
      <xdr:row>242</xdr:row>
      <xdr:rowOff>180975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" y="548925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28575</xdr:rowOff>
    </xdr:from>
    <xdr:to>
      <xdr:col>0</xdr:col>
      <xdr:colOff>1114425</xdr:colOff>
      <xdr:row>69</xdr:row>
      <xdr:rowOff>171450</xdr:rowOff>
    </xdr:to>
    <xdr:pic>
      <xdr:nvPicPr>
        <xdr:cNvPr id="27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14811375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106</xdr:row>
      <xdr:rowOff>19050</xdr:rowOff>
    </xdr:from>
    <xdr:to>
      <xdr:col>0</xdr:col>
      <xdr:colOff>1114425</xdr:colOff>
      <xdr:row>111</xdr:row>
      <xdr:rowOff>161925</xdr:rowOff>
    </xdr:to>
    <xdr:pic>
      <xdr:nvPicPr>
        <xdr:cNvPr id="28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22726650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201</xdr:row>
      <xdr:rowOff>19050</xdr:rowOff>
    </xdr:from>
    <xdr:to>
      <xdr:col>0</xdr:col>
      <xdr:colOff>1104900</xdr:colOff>
      <xdr:row>206</xdr:row>
      <xdr:rowOff>161925</xdr:rowOff>
    </xdr:to>
    <xdr:pic>
      <xdr:nvPicPr>
        <xdr:cNvPr id="29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41348025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236</xdr:row>
      <xdr:rowOff>19050</xdr:rowOff>
    </xdr:from>
    <xdr:to>
      <xdr:col>0</xdr:col>
      <xdr:colOff>1104900</xdr:colOff>
      <xdr:row>236</xdr:row>
      <xdr:rowOff>1095375</xdr:rowOff>
    </xdr:to>
    <xdr:pic>
      <xdr:nvPicPr>
        <xdr:cNvPr id="30" name="Рисунок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479583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239</xdr:row>
      <xdr:rowOff>19050</xdr:rowOff>
    </xdr:from>
    <xdr:to>
      <xdr:col>0</xdr:col>
      <xdr:colOff>1114425</xdr:colOff>
      <xdr:row>239</xdr:row>
      <xdr:rowOff>1095375</xdr:rowOff>
    </xdr:to>
    <xdr:pic>
      <xdr:nvPicPr>
        <xdr:cNvPr id="31" name="Рисунок 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12730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242</xdr:row>
      <xdr:rowOff>19050</xdr:rowOff>
    </xdr:from>
    <xdr:to>
      <xdr:col>0</xdr:col>
      <xdr:colOff>1114425</xdr:colOff>
      <xdr:row>242</xdr:row>
      <xdr:rowOff>1095375</xdr:rowOff>
    </xdr:to>
    <xdr:pic>
      <xdr:nvPicPr>
        <xdr:cNvPr id="32" name="Рисунок 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547306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244</xdr:row>
      <xdr:rowOff>19050</xdr:rowOff>
    </xdr:from>
    <xdr:to>
      <xdr:col>0</xdr:col>
      <xdr:colOff>1104900</xdr:colOff>
      <xdr:row>244</xdr:row>
      <xdr:rowOff>1095375</xdr:rowOff>
    </xdr:to>
    <xdr:pic>
      <xdr:nvPicPr>
        <xdr:cNvPr id="33" name="Рисунок 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560832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258</xdr:row>
      <xdr:rowOff>38100</xdr:rowOff>
    </xdr:from>
    <xdr:to>
      <xdr:col>0</xdr:col>
      <xdr:colOff>1104900</xdr:colOff>
      <xdr:row>258</xdr:row>
      <xdr:rowOff>1114425</xdr:rowOff>
    </xdr:to>
    <xdr:pic>
      <xdr:nvPicPr>
        <xdr:cNvPr id="34" name="Рисунок 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652748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276</xdr:row>
      <xdr:rowOff>114300</xdr:rowOff>
    </xdr:from>
    <xdr:to>
      <xdr:col>0</xdr:col>
      <xdr:colOff>990600</xdr:colOff>
      <xdr:row>276</xdr:row>
      <xdr:rowOff>657225</xdr:rowOff>
    </xdr:to>
    <xdr:pic>
      <xdr:nvPicPr>
        <xdr:cNvPr id="35" name="Рисунок 1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6700" y="814673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277</xdr:row>
      <xdr:rowOff>85725</xdr:rowOff>
    </xdr:from>
    <xdr:to>
      <xdr:col>0</xdr:col>
      <xdr:colOff>990600</xdr:colOff>
      <xdr:row>277</xdr:row>
      <xdr:rowOff>695325</xdr:rowOff>
    </xdr:to>
    <xdr:pic>
      <xdr:nvPicPr>
        <xdr:cNvPr id="36" name="Рисунок 1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0975" y="822293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268</xdr:row>
      <xdr:rowOff>114300</xdr:rowOff>
    </xdr:from>
    <xdr:to>
      <xdr:col>0</xdr:col>
      <xdr:colOff>866775</xdr:colOff>
      <xdr:row>268</xdr:row>
      <xdr:rowOff>752475</xdr:rowOff>
    </xdr:to>
    <xdr:pic>
      <xdr:nvPicPr>
        <xdr:cNvPr id="37" name="Рисунок 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0025" y="745426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279</xdr:row>
      <xdr:rowOff>123825</xdr:rowOff>
    </xdr:from>
    <xdr:to>
      <xdr:col>0</xdr:col>
      <xdr:colOff>904875</xdr:colOff>
      <xdr:row>279</xdr:row>
      <xdr:rowOff>666750</xdr:rowOff>
    </xdr:to>
    <xdr:pic>
      <xdr:nvPicPr>
        <xdr:cNvPr id="38" name="Рисунок 2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1450" y="83848575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15</xdr:row>
      <xdr:rowOff>66675</xdr:rowOff>
    </xdr:from>
    <xdr:to>
      <xdr:col>0</xdr:col>
      <xdr:colOff>923925</xdr:colOff>
      <xdr:row>20</xdr:row>
      <xdr:rowOff>57150</xdr:rowOff>
    </xdr:to>
    <xdr:pic>
      <xdr:nvPicPr>
        <xdr:cNvPr id="39" name="Рисунок 2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90500" y="5610225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123825</xdr:rowOff>
    </xdr:from>
    <xdr:to>
      <xdr:col>0</xdr:col>
      <xdr:colOff>1038225</xdr:colOff>
      <xdr:row>13</xdr:row>
      <xdr:rowOff>133350</xdr:rowOff>
    </xdr:to>
    <xdr:pic>
      <xdr:nvPicPr>
        <xdr:cNvPr id="40" name="Рисунок 3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43338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113</xdr:row>
      <xdr:rowOff>95250</xdr:rowOff>
    </xdr:from>
    <xdr:to>
      <xdr:col>0</xdr:col>
      <xdr:colOff>1123950</xdr:colOff>
      <xdr:row>117</xdr:row>
      <xdr:rowOff>171450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2413635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19050</xdr:rowOff>
    </xdr:from>
    <xdr:to>
      <xdr:col>0</xdr:col>
      <xdr:colOff>1066800</xdr:colOff>
      <xdr:row>76</xdr:row>
      <xdr:rowOff>171450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575" y="16116300"/>
          <a:ext cx="1038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257</xdr:row>
      <xdr:rowOff>38100</xdr:rowOff>
    </xdr:from>
    <xdr:to>
      <xdr:col>0</xdr:col>
      <xdr:colOff>904875</xdr:colOff>
      <xdr:row>257</xdr:row>
      <xdr:rowOff>1085850</xdr:rowOff>
    </xdr:to>
    <xdr:pic>
      <xdr:nvPicPr>
        <xdr:cNvPr id="43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64131825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127</xdr:row>
      <xdr:rowOff>19050</xdr:rowOff>
    </xdr:from>
    <xdr:to>
      <xdr:col>0</xdr:col>
      <xdr:colOff>904875</xdr:colOff>
      <xdr:row>132</xdr:row>
      <xdr:rowOff>161925</xdr:rowOff>
    </xdr:to>
    <xdr:pic>
      <xdr:nvPicPr>
        <xdr:cNvPr id="44" name="Рисунок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" y="26727150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134</xdr:row>
      <xdr:rowOff>38100</xdr:rowOff>
    </xdr:from>
    <xdr:to>
      <xdr:col>0</xdr:col>
      <xdr:colOff>1057275</xdr:colOff>
      <xdr:row>139</xdr:row>
      <xdr:rowOff>180975</xdr:rowOff>
    </xdr:to>
    <xdr:pic>
      <xdr:nvPicPr>
        <xdr:cNvPr id="45" name="Рисунок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" y="2807970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120</xdr:row>
      <xdr:rowOff>28575</xdr:rowOff>
    </xdr:from>
    <xdr:to>
      <xdr:col>0</xdr:col>
      <xdr:colOff>933450</xdr:colOff>
      <xdr:row>125</xdr:row>
      <xdr:rowOff>171450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" y="25403175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141</xdr:row>
      <xdr:rowOff>9525</xdr:rowOff>
    </xdr:from>
    <xdr:to>
      <xdr:col>0</xdr:col>
      <xdr:colOff>876300</xdr:colOff>
      <xdr:row>146</xdr:row>
      <xdr:rowOff>142875</xdr:rowOff>
    </xdr:to>
    <xdr:pic>
      <xdr:nvPicPr>
        <xdr:cNvPr id="47" name="Рисунок 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" y="2937510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148</xdr:row>
      <xdr:rowOff>19050</xdr:rowOff>
    </xdr:from>
    <xdr:to>
      <xdr:col>0</xdr:col>
      <xdr:colOff>876300</xdr:colOff>
      <xdr:row>153</xdr:row>
      <xdr:rowOff>76200</xdr:rowOff>
    </xdr:to>
    <xdr:pic>
      <xdr:nvPicPr>
        <xdr:cNvPr id="48" name="Рисунок 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9050" y="3073717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155</xdr:row>
      <xdr:rowOff>19050</xdr:rowOff>
    </xdr:from>
    <xdr:to>
      <xdr:col>0</xdr:col>
      <xdr:colOff>876300</xdr:colOff>
      <xdr:row>160</xdr:row>
      <xdr:rowOff>161925</xdr:rowOff>
    </xdr:to>
    <xdr:pic>
      <xdr:nvPicPr>
        <xdr:cNvPr id="49" name="Рисунок 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050" y="3206115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280</xdr:row>
      <xdr:rowOff>28575</xdr:rowOff>
    </xdr:from>
    <xdr:to>
      <xdr:col>0</xdr:col>
      <xdr:colOff>847725</xdr:colOff>
      <xdr:row>280</xdr:row>
      <xdr:rowOff>752475</xdr:rowOff>
    </xdr:to>
    <xdr:pic>
      <xdr:nvPicPr>
        <xdr:cNvPr id="50" name="Рисунок 1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66700" y="845439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92</xdr:row>
      <xdr:rowOff>66675</xdr:rowOff>
    </xdr:from>
    <xdr:to>
      <xdr:col>0</xdr:col>
      <xdr:colOff>1085850</xdr:colOff>
      <xdr:row>97</xdr:row>
      <xdr:rowOff>171450</xdr:rowOff>
    </xdr:to>
    <xdr:pic>
      <xdr:nvPicPr>
        <xdr:cNvPr id="51" name="Рисунок 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201072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208</xdr:row>
      <xdr:rowOff>28575</xdr:rowOff>
    </xdr:from>
    <xdr:to>
      <xdr:col>0</xdr:col>
      <xdr:colOff>952500</xdr:colOff>
      <xdr:row>213</xdr:row>
      <xdr:rowOff>152400</xdr:rowOff>
    </xdr:to>
    <xdr:pic>
      <xdr:nvPicPr>
        <xdr:cNvPr id="52" name="Рисунок 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33350" y="42672000"/>
          <a:ext cx="819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275</xdr:row>
      <xdr:rowOff>28575</xdr:rowOff>
    </xdr:from>
    <xdr:to>
      <xdr:col>0</xdr:col>
      <xdr:colOff>838200</xdr:colOff>
      <xdr:row>275</xdr:row>
      <xdr:rowOff>742950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66700" y="805910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281</xdr:row>
      <xdr:rowOff>47625</xdr:rowOff>
    </xdr:from>
    <xdr:to>
      <xdr:col>0</xdr:col>
      <xdr:colOff>857250</xdr:colOff>
      <xdr:row>281</xdr:row>
      <xdr:rowOff>771525</xdr:rowOff>
    </xdr:to>
    <xdr:pic>
      <xdr:nvPicPr>
        <xdr:cNvPr id="54" name="Рисунок 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0" y="85353525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278</xdr:row>
      <xdr:rowOff>28575</xdr:rowOff>
    </xdr:from>
    <xdr:to>
      <xdr:col>0</xdr:col>
      <xdr:colOff>838200</xdr:colOff>
      <xdr:row>278</xdr:row>
      <xdr:rowOff>742950</xdr:rowOff>
    </xdr:to>
    <xdr:pic>
      <xdr:nvPicPr>
        <xdr:cNvPr id="55" name="Рисунок 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66700" y="8296275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263</xdr:row>
      <xdr:rowOff>28575</xdr:rowOff>
    </xdr:from>
    <xdr:to>
      <xdr:col>0</xdr:col>
      <xdr:colOff>1095375</xdr:colOff>
      <xdr:row>263</xdr:row>
      <xdr:rowOff>1304925</xdr:rowOff>
    </xdr:to>
    <xdr:pic>
      <xdr:nvPicPr>
        <xdr:cNvPr id="56" name="Рисунок 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6200" y="69923025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282</xdr:row>
      <xdr:rowOff>66675</xdr:rowOff>
    </xdr:from>
    <xdr:to>
      <xdr:col>0</xdr:col>
      <xdr:colOff>981075</xdr:colOff>
      <xdr:row>282</xdr:row>
      <xdr:rowOff>1143000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0500" y="86163150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283</xdr:row>
      <xdr:rowOff>28575</xdr:rowOff>
    </xdr:from>
    <xdr:to>
      <xdr:col>0</xdr:col>
      <xdr:colOff>962025</xdr:colOff>
      <xdr:row>283</xdr:row>
      <xdr:rowOff>1104900</xdr:rowOff>
    </xdr:to>
    <xdr:pic>
      <xdr:nvPicPr>
        <xdr:cNvPr id="58" name="Рисунок 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1925" y="87325200"/>
          <a:ext cx="800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</xdr:row>
      <xdr:rowOff>19050</xdr:rowOff>
    </xdr:from>
    <xdr:to>
      <xdr:col>0</xdr:col>
      <xdr:colOff>1019175</xdr:colOff>
      <xdr:row>238</xdr:row>
      <xdr:rowOff>1095375</xdr:rowOff>
    </xdr:to>
    <xdr:pic>
      <xdr:nvPicPr>
        <xdr:cNvPr id="59" name="Рисунок 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61925" y="5016817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237</xdr:row>
      <xdr:rowOff>19050</xdr:rowOff>
    </xdr:from>
    <xdr:to>
      <xdr:col>0</xdr:col>
      <xdr:colOff>1057275</xdr:colOff>
      <xdr:row>237</xdr:row>
      <xdr:rowOff>1095375</xdr:rowOff>
    </xdr:to>
    <xdr:pic>
      <xdr:nvPicPr>
        <xdr:cNvPr id="60" name="Рисунок 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0500" y="49063275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240</xdr:row>
      <xdr:rowOff>28575</xdr:rowOff>
    </xdr:from>
    <xdr:to>
      <xdr:col>0</xdr:col>
      <xdr:colOff>1000125</xdr:colOff>
      <xdr:row>240</xdr:row>
      <xdr:rowOff>1114425</xdr:rowOff>
    </xdr:to>
    <xdr:pic>
      <xdr:nvPicPr>
        <xdr:cNvPr id="61" name="Рисунок 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3350" y="52435125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241</xdr:row>
      <xdr:rowOff>28575</xdr:rowOff>
    </xdr:from>
    <xdr:to>
      <xdr:col>0</xdr:col>
      <xdr:colOff>1000125</xdr:colOff>
      <xdr:row>241</xdr:row>
      <xdr:rowOff>1114425</xdr:rowOff>
    </xdr:to>
    <xdr:pic>
      <xdr:nvPicPr>
        <xdr:cNvPr id="62" name="Рисунок 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3350" y="53587650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245</xdr:row>
      <xdr:rowOff>28575</xdr:rowOff>
    </xdr:from>
    <xdr:to>
      <xdr:col>0</xdr:col>
      <xdr:colOff>962025</xdr:colOff>
      <xdr:row>245</xdr:row>
      <xdr:rowOff>1114425</xdr:rowOff>
    </xdr:to>
    <xdr:pic>
      <xdr:nvPicPr>
        <xdr:cNvPr id="63" name="Рисунок 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0" y="57216675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267</xdr:row>
      <xdr:rowOff>0</xdr:rowOff>
    </xdr:from>
    <xdr:ext cx="304800" cy="304800"/>
    <xdr:sp>
      <xdr:nvSpPr>
        <xdr:cNvPr id="64" name="AutoShape 1024" descr="C:\Users\a.nikiforova\Desktop\DSC_1338.webp"/>
        <xdr:cNvSpPr>
          <a:spLocks noChangeAspect="1"/>
        </xdr:cNvSpPr>
      </xdr:nvSpPr>
      <xdr:spPr>
        <a:xfrm>
          <a:off x="0" y="7346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267</xdr:row>
      <xdr:rowOff>85725</xdr:rowOff>
    </xdr:from>
    <xdr:to>
      <xdr:col>0</xdr:col>
      <xdr:colOff>847725</xdr:colOff>
      <xdr:row>267</xdr:row>
      <xdr:rowOff>895350</xdr:rowOff>
    </xdr:to>
    <xdr:pic>
      <xdr:nvPicPr>
        <xdr:cNvPr id="65" name="Рисунок 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38125" y="7355205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194</xdr:row>
      <xdr:rowOff>38100</xdr:rowOff>
    </xdr:from>
    <xdr:to>
      <xdr:col>0</xdr:col>
      <xdr:colOff>971550</xdr:colOff>
      <xdr:row>199</xdr:row>
      <xdr:rowOff>171450</xdr:rowOff>
    </xdr:to>
    <xdr:pic>
      <xdr:nvPicPr>
        <xdr:cNvPr id="66" name="Рисунок 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61925" y="40043100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261</xdr:row>
      <xdr:rowOff>47625</xdr:rowOff>
    </xdr:from>
    <xdr:to>
      <xdr:col>0</xdr:col>
      <xdr:colOff>1123950</xdr:colOff>
      <xdr:row>261</xdr:row>
      <xdr:rowOff>857250</xdr:rowOff>
    </xdr:to>
    <xdr:pic>
      <xdr:nvPicPr>
        <xdr:cNvPr id="67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6871335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28575</xdr:rowOff>
    </xdr:from>
    <xdr:to>
      <xdr:col>0</xdr:col>
      <xdr:colOff>1076325</xdr:colOff>
      <xdr:row>259</xdr:row>
      <xdr:rowOff>1104900</xdr:rowOff>
    </xdr:to>
    <xdr:pic>
      <xdr:nvPicPr>
        <xdr:cNvPr id="68" name="Рисунок 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664273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43</xdr:row>
      <xdr:rowOff>38100</xdr:rowOff>
    </xdr:from>
    <xdr:to>
      <xdr:col>0</xdr:col>
      <xdr:colOff>990600</xdr:colOff>
      <xdr:row>48</xdr:row>
      <xdr:rowOff>209550</xdr:rowOff>
    </xdr:to>
    <xdr:pic>
      <xdr:nvPicPr>
        <xdr:cNvPr id="69" name="Рисунок 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4775" y="1089660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169</xdr:row>
      <xdr:rowOff>95250</xdr:rowOff>
    </xdr:from>
    <xdr:to>
      <xdr:col>0</xdr:col>
      <xdr:colOff>981075</xdr:colOff>
      <xdr:row>174</xdr:row>
      <xdr:rowOff>95250</xdr:rowOff>
    </xdr:to>
    <xdr:pic>
      <xdr:nvPicPr>
        <xdr:cNvPr id="70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4851975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180</xdr:row>
      <xdr:rowOff>76200</xdr:rowOff>
    </xdr:from>
    <xdr:to>
      <xdr:col>0</xdr:col>
      <xdr:colOff>971550</xdr:colOff>
      <xdr:row>185</xdr:row>
      <xdr:rowOff>76200</xdr:rowOff>
    </xdr:to>
    <xdr:pic>
      <xdr:nvPicPr>
        <xdr:cNvPr id="71" name="Рисунок 7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775" y="37242750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187</xdr:row>
      <xdr:rowOff>28575</xdr:rowOff>
    </xdr:from>
    <xdr:to>
      <xdr:col>0</xdr:col>
      <xdr:colOff>981075</xdr:colOff>
      <xdr:row>192</xdr:row>
      <xdr:rowOff>161925</xdr:rowOff>
    </xdr:to>
    <xdr:pic>
      <xdr:nvPicPr>
        <xdr:cNvPr id="72" name="Рисунок 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71450" y="3870007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264</xdr:row>
      <xdr:rowOff>19050</xdr:rowOff>
    </xdr:from>
    <xdr:to>
      <xdr:col>0</xdr:col>
      <xdr:colOff>1076325</xdr:colOff>
      <xdr:row>264</xdr:row>
      <xdr:rowOff>1295400</xdr:rowOff>
    </xdr:to>
    <xdr:pic>
      <xdr:nvPicPr>
        <xdr:cNvPr id="73" name="Рисунок 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150" y="71285100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0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D6" sqref="D6"/>
    </sheetView>
  </sheetViews>
  <sheetFormatPr defaultColWidth="9.140625" defaultRowHeight="15"/>
  <cols>
    <col min="1" max="1" width="17.28125" style="11" customWidth="1"/>
    <col min="2" max="2" width="20.421875" style="11" customWidth="1"/>
    <col min="3" max="3" width="16.421875" style="87" customWidth="1"/>
    <col min="4" max="6" width="14.8515625" style="11" customWidth="1"/>
    <col min="7" max="7" width="11.57421875" style="11" customWidth="1"/>
    <col min="8" max="8" width="17.8515625" style="11" customWidth="1"/>
    <col min="9" max="9" width="13.140625" style="11" customWidth="1"/>
    <col min="10" max="10" width="9.140625" style="50" customWidth="1"/>
    <col min="11" max="11" width="9.140625" style="5" customWidth="1"/>
    <col min="12" max="12" width="10.421875" style="5" customWidth="1"/>
    <col min="13" max="13" width="9.421875" style="5" customWidth="1"/>
    <col min="14" max="16384" width="9.140625" style="5" customWidth="1"/>
  </cols>
  <sheetData>
    <row r="1" spans="1:17" s="2" customFormat="1" ht="27.75" customHeight="1">
      <c r="A1" s="214" t="s">
        <v>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</row>
    <row r="2" spans="1:17" s="2" customFormat="1" ht="27.75" customHeight="1" thickBot="1">
      <c r="A2" s="132" t="s">
        <v>133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4" customFormat="1" ht="58.5" customHeight="1" thickBot="1">
      <c r="A3" s="3" t="s">
        <v>1</v>
      </c>
      <c r="B3" s="130" t="s">
        <v>65</v>
      </c>
      <c r="C3" s="131"/>
      <c r="D3" s="219" t="s">
        <v>70</v>
      </c>
      <c r="E3" s="220"/>
      <c r="F3" s="220"/>
      <c r="G3" s="220"/>
      <c r="H3" s="220"/>
      <c r="I3" s="221"/>
      <c r="J3" s="130" t="s">
        <v>71</v>
      </c>
      <c r="K3" s="131"/>
      <c r="L3" s="131"/>
      <c r="M3" s="131"/>
      <c r="N3" s="131"/>
      <c r="O3" s="131"/>
      <c r="P3" s="131"/>
      <c r="Q3" s="217"/>
    </row>
    <row r="4" spans="1:17" ht="57" customHeight="1">
      <c r="A4" s="88"/>
      <c r="B4" s="125"/>
      <c r="C4" s="126"/>
      <c r="D4" s="120"/>
      <c r="E4" s="121"/>
      <c r="F4" s="121"/>
      <c r="G4" s="121"/>
      <c r="H4" s="121"/>
      <c r="I4" s="122"/>
      <c r="J4" s="120"/>
      <c r="K4" s="121"/>
      <c r="L4" s="121"/>
      <c r="M4" s="121"/>
      <c r="N4" s="121"/>
      <c r="O4" s="121"/>
      <c r="P4" s="121"/>
      <c r="Q4" s="122"/>
    </row>
    <row r="5" spans="1:17" ht="33.75" customHeight="1">
      <c r="A5" s="124" t="s">
        <v>27</v>
      </c>
      <c r="B5" s="123" t="s">
        <v>0</v>
      </c>
      <c r="C5" s="123"/>
      <c r="D5" s="6" t="s">
        <v>105</v>
      </c>
      <c r="E5" s="127" t="s">
        <v>104</v>
      </c>
      <c r="F5" s="128"/>
      <c r="G5" s="124" t="s">
        <v>28</v>
      </c>
      <c r="H5" s="124" t="s">
        <v>101</v>
      </c>
      <c r="I5" s="123" t="s">
        <v>106</v>
      </c>
      <c r="J5" s="123"/>
      <c r="K5" s="123"/>
      <c r="L5" s="123"/>
      <c r="M5" s="123"/>
      <c r="N5" s="123"/>
      <c r="O5" s="123"/>
      <c r="P5" s="123"/>
      <c r="Q5" s="123"/>
    </row>
    <row r="6" spans="1:17" ht="62.25" customHeight="1">
      <c r="A6" s="124"/>
      <c r="B6" s="123"/>
      <c r="C6" s="123"/>
      <c r="D6" s="6" t="s">
        <v>134</v>
      </c>
      <c r="E6" s="6" t="s">
        <v>102</v>
      </c>
      <c r="F6" s="6" t="s">
        <v>103</v>
      </c>
      <c r="G6" s="124"/>
      <c r="H6" s="124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49.5" customHeight="1">
      <c r="A7" s="222" t="s">
        <v>66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5">
      <c r="A8" s="7"/>
      <c r="B8" s="156"/>
      <c r="C8" s="156"/>
      <c r="D8" s="7"/>
      <c r="E8" s="7"/>
      <c r="F8" s="7"/>
      <c r="G8" s="7"/>
      <c r="H8" s="7"/>
      <c r="I8" s="8" t="s">
        <v>25</v>
      </c>
      <c r="J8" s="8" t="s">
        <v>26</v>
      </c>
      <c r="K8" s="9" t="s">
        <v>22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23</v>
      </c>
    </row>
    <row r="9" spans="1:17" s="13" customFormat="1" ht="15">
      <c r="A9" s="106"/>
      <c r="B9" s="161" t="s">
        <v>118</v>
      </c>
      <c r="C9" s="162"/>
      <c r="D9" s="145">
        <v>566</v>
      </c>
      <c r="E9" s="113">
        <v>527</v>
      </c>
      <c r="F9" s="113">
        <v>482</v>
      </c>
      <c r="G9" s="199">
        <f>J9+J10+K10+K11+L10+L11+L12+M11+M12+M13+N12+N13+N14+O12+O13+O14+P13+P14+Q13+Q14</f>
        <v>0</v>
      </c>
      <c r="H9" s="145">
        <f>IF($H$288&lt;$E$6,D9,IF($M$20&lt;$F$6,E9,F9))*G9</f>
        <v>0</v>
      </c>
      <c r="I9" s="10" t="s">
        <v>16</v>
      </c>
      <c r="J9" s="1"/>
      <c r="K9" s="11"/>
      <c r="L9" s="11"/>
      <c r="M9" s="11"/>
      <c r="N9" s="12"/>
      <c r="O9" s="12"/>
      <c r="P9" s="12"/>
      <c r="Q9" s="12"/>
    </row>
    <row r="10" spans="1:18" s="13" customFormat="1" ht="15">
      <c r="A10" s="106"/>
      <c r="B10" s="162"/>
      <c r="C10" s="162"/>
      <c r="D10" s="145"/>
      <c r="E10" s="114"/>
      <c r="F10" s="114"/>
      <c r="G10" s="200"/>
      <c r="H10" s="145"/>
      <c r="I10" s="10" t="s">
        <v>17</v>
      </c>
      <c r="J10" s="1"/>
      <c r="K10" s="1"/>
      <c r="L10" s="1"/>
      <c r="M10" s="11"/>
      <c r="N10" s="12"/>
      <c r="O10" s="12"/>
      <c r="P10" s="12"/>
      <c r="Q10" s="12"/>
      <c r="R10" s="85"/>
    </row>
    <row r="11" spans="1:17" s="13" customFormat="1" ht="15">
      <c r="A11" s="106"/>
      <c r="B11" s="162"/>
      <c r="C11" s="162"/>
      <c r="D11" s="145"/>
      <c r="E11" s="114"/>
      <c r="F11" s="114"/>
      <c r="G11" s="200"/>
      <c r="H11" s="145"/>
      <c r="I11" s="10" t="s">
        <v>18</v>
      </c>
      <c r="J11" s="11"/>
      <c r="K11" s="1"/>
      <c r="L11" s="1"/>
      <c r="M11" s="1"/>
      <c r="N11" s="12"/>
      <c r="O11" s="12"/>
      <c r="P11" s="12"/>
      <c r="Q11" s="12"/>
    </row>
    <row r="12" spans="1:17" s="13" customFormat="1" ht="15">
      <c r="A12" s="106"/>
      <c r="B12" s="162"/>
      <c r="C12" s="162"/>
      <c r="D12" s="145"/>
      <c r="E12" s="114"/>
      <c r="F12" s="114"/>
      <c r="G12" s="200"/>
      <c r="H12" s="145"/>
      <c r="I12" s="10" t="s">
        <v>19</v>
      </c>
      <c r="J12" s="11"/>
      <c r="K12" s="11"/>
      <c r="L12" s="1"/>
      <c r="M12" s="1"/>
      <c r="N12" s="1"/>
      <c r="O12" s="1"/>
      <c r="P12" s="12"/>
      <c r="Q12" s="12"/>
    </row>
    <row r="13" spans="1:17" s="13" customFormat="1" ht="15">
      <c r="A13" s="106"/>
      <c r="B13" s="162"/>
      <c r="C13" s="162"/>
      <c r="D13" s="145"/>
      <c r="E13" s="114"/>
      <c r="F13" s="114"/>
      <c r="G13" s="200"/>
      <c r="H13" s="145"/>
      <c r="I13" s="14" t="s">
        <v>24</v>
      </c>
      <c r="J13" s="11"/>
      <c r="K13" s="11"/>
      <c r="L13" s="11"/>
      <c r="M13" s="1"/>
      <c r="N13" s="1"/>
      <c r="O13" s="1"/>
      <c r="P13" s="1"/>
      <c r="Q13" s="1"/>
    </row>
    <row r="14" spans="1:17" s="13" customFormat="1" ht="15">
      <c r="A14" s="106"/>
      <c r="B14" s="162"/>
      <c r="C14" s="162"/>
      <c r="D14" s="145"/>
      <c r="E14" s="115"/>
      <c r="F14" s="115"/>
      <c r="G14" s="200"/>
      <c r="H14" s="145"/>
      <c r="I14" s="10" t="s">
        <v>20</v>
      </c>
      <c r="J14" s="15"/>
      <c r="K14" s="15"/>
      <c r="L14" s="15"/>
      <c r="M14" s="15"/>
      <c r="N14" s="51"/>
      <c r="O14" s="51"/>
      <c r="P14" s="51"/>
      <c r="Q14" s="51"/>
    </row>
    <row r="15" spans="1:17" ht="15">
      <c r="A15" s="16"/>
      <c r="B15" s="196"/>
      <c r="C15" s="196"/>
      <c r="D15" s="16"/>
      <c r="E15" s="16"/>
      <c r="F15" s="16"/>
      <c r="G15" s="16"/>
      <c r="H15" s="16"/>
      <c r="I15" s="17" t="s">
        <v>25</v>
      </c>
      <c r="J15" s="17" t="s">
        <v>26</v>
      </c>
      <c r="K15" s="18" t="s">
        <v>22</v>
      </c>
      <c r="L15" s="18" t="s">
        <v>11</v>
      </c>
      <c r="M15" s="18" t="s">
        <v>12</v>
      </c>
      <c r="N15" s="18" t="s">
        <v>13</v>
      </c>
      <c r="O15" s="18" t="s">
        <v>14</v>
      </c>
      <c r="P15" s="18" t="s">
        <v>15</v>
      </c>
      <c r="Q15" s="18" t="s">
        <v>23</v>
      </c>
    </row>
    <row r="16" spans="1:17" s="13" customFormat="1" ht="15">
      <c r="A16" s="106"/>
      <c r="B16" s="213" t="s">
        <v>119</v>
      </c>
      <c r="C16" s="218"/>
      <c r="D16" s="202">
        <v>566</v>
      </c>
      <c r="E16" s="113">
        <v>527</v>
      </c>
      <c r="F16" s="113">
        <v>482</v>
      </c>
      <c r="G16" s="199">
        <f>J16+J17+K17+K18+L17+L18+L19+M18+M19+M20+N19+N20+N21+O19+O20+O21+P20+P21+Q21+Q20</f>
        <v>0</v>
      </c>
      <c r="H16" s="145">
        <f>G16*D16</f>
        <v>0</v>
      </c>
      <c r="I16" s="10" t="s">
        <v>16</v>
      </c>
      <c r="J16" s="1"/>
      <c r="K16" s="11"/>
      <c r="L16" s="11"/>
      <c r="M16" s="11"/>
      <c r="N16" s="12"/>
      <c r="O16" s="12"/>
      <c r="P16" s="12"/>
      <c r="Q16" s="12"/>
    </row>
    <row r="17" spans="1:17" s="13" customFormat="1" ht="15">
      <c r="A17" s="106"/>
      <c r="B17" s="218"/>
      <c r="C17" s="218"/>
      <c r="D17" s="202"/>
      <c r="E17" s="114"/>
      <c r="F17" s="114"/>
      <c r="G17" s="200"/>
      <c r="H17" s="145"/>
      <c r="I17" s="10" t="s">
        <v>17</v>
      </c>
      <c r="J17" s="1"/>
      <c r="K17" s="1"/>
      <c r="L17" s="1"/>
      <c r="M17" s="11"/>
      <c r="N17" s="12"/>
      <c r="O17" s="12"/>
      <c r="P17" s="12"/>
      <c r="Q17" s="12"/>
    </row>
    <row r="18" spans="1:17" s="13" customFormat="1" ht="15">
      <c r="A18" s="106"/>
      <c r="B18" s="218"/>
      <c r="C18" s="218"/>
      <c r="D18" s="202"/>
      <c r="E18" s="114"/>
      <c r="F18" s="114"/>
      <c r="G18" s="200"/>
      <c r="H18" s="145"/>
      <c r="I18" s="10" t="s">
        <v>18</v>
      </c>
      <c r="J18" s="11"/>
      <c r="K18" s="1"/>
      <c r="L18" s="1"/>
      <c r="M18" s="1"/>
      <c r="N18" s="12"/>
      <c r="O18" s="12"/>
      <c r="P18" s="12"/>
      <c r="Q18" s="12"/>
    </row>
    <row r="19" spans="1:17" s="13" customFormat="1" ht="15">
      <c r="A19" s="106"/>
      <c r="B19" s="218"/>
      <c r="C19" s="218"/>
      <c r="D19" s="202"/>
      <c r="E19" s="114"/>
      <c r="F19" s="114"/>
      <c r="G19" s="200"/>
      <c r="H19" s="145"/>
      <c r="I19" s="10" t="s">
        <v>19</v>
      </c>
      <c r="J19" s="11"/>
      <c r="K19" s="11"/>
      <c r="L19" s="1"/>
      <c r="M19" s="1"/>
      <c r="N19" s="1"/>
      <c r="O19" s="1"/>
      <c r="P19" s="12"/>
      <c r="Q19" s="12"/>
    </row>
    <row r="20" spans="1:17" s="13" customFormat="1" ht="15">
      <c r="A20" s="106"/>
      <c r="B20" s="218"/>
      <c r="C20" s="218"/>
      <c r="D20" s="202"/>
      <c r="E20" s="114"/>
      <c r="F20" s="114"/>
      <c r="G20" s="200"/>
      <c r="H20" s="145"/>
      <c r="I20" s="14" t="s">
        <v>24</v>
      </c>
      <c r="J20" s="11"/>
      <c r="K20" s="11"/>
      <c r="L20" s="11"/>
      <c r="M20" s="1"/>
      <c r="N20" s="1"/>
      <c r="O20" s="1"/>
      <c r="P20" s="1"/>
      <c r="Q20" s="1"/>
    </row>
    <row r="21" spans="1:17" s="13" customFormat="1" ht="15">
      <c r="A21" s="106"/>
      <c r="B21" s="218"/>
      <c r="C21" s="218"/>
      <c r="D21" s="202"/>
      <c r="E21" s="115"/>
      <c r="F21" s="115"/>
      <c r="G21" s="200"/>
      <c r="H21" s="145"/>
      <c r="I21" s="10" t="s">
        <v>20</v>
      </c>
      <c r="J21" s="15"/>
      <c r="K21" s="15"/>
      <c r="L21" s="15"/>
      <c r="M21" s="15"/>
      <c r="N21" s="1"/>
      <c r="O21" s="1"/>
      <c r="P21" s="1"/>
      <c r="Q21" s="1"/>
    </row>
    <row r="22" spans="1:17" s="13" customFormat="1" ht="15">
      <c r="A22" s="19"/>
      <c r="B22" s="167"/>
      <c r="C22" s="168"/>
      <c r="D22" s="20"/>
      <c r="E22" s="20"/>
      <c r="F22" s="20"/>
      <c r="G22" s="21"/>
      <c r="H22" s="21"/>
      <c r="I22" s="17" t="s">
        <v>25</v>
      </c>
      <c r="J22" s="17" t="s">
        <v>26</v>
      </c>
      <c r="K22" s="18" t="s">
        <v>22</v>
      </c>
      <c r="L22" s="18" t="s">
        <v>11</v>
      </c>
      <c r="M22" s="18" t="s">
        <v>12</v>
      </c>
      <c r="N22" s="18" t="s">
        <v>13</v>
      </c>
      <c r="O22" s="18" t="s">
        <v>14</v>
      </c>
      <c r="P22" s="18" t="s">
        <v>15</v>
      </c>
      <c r="Q22" s="18" t="s">
        <v>23</v>
      </c>
    </row>
    <row r="23" spans="1:17" s="13" customFormat="1" ht="15">
      <c r="A23" s="107"/>
      <c r="B23" s="207" t="s">
        <v>107</v>
      </c>
      <c r="C23" s="208"/>
      <c r="D23" s="113">
        <v>1292</v>
      </c>
      <c r="E23" s="113">
        <v>1202</v>
      </c>
      <c r="F23" s="113">
        <v>1099</v>
      </c>
      <c r="G23" s="199">
        <f>J23+J24+K24+K25+L24+L25+L26+M25+M26+M27+N26+N27+N28+O26+O27+O28+P27+P28+Q27+Q28</f>
        <v>0</v>
      </c>
      <c r="H23" s="145">
        <f>G23*D23</f>
        <v>0</v>
      </c>
      <c r="I23" s="10" t="s">
        <v>16</v>
      </c>
      <c r="J23" s="1"/>
      <c r="K23" s="11"/>
      <c r="L23" s="11"/>
      <c r="M23" s="11"/>
      <c r="N23" s="12"/>
      <c r="O23" s="12"/>
      <c r="P23" s="12"/>
      <c r="Q23" s="12"/>
    </row>
    <row r="24" spans="1:17" s="13" customFormat="1" ht="15">
      <c r="A24" s="172"/>
      <c r="B24" s="209"/>
      <c r="C24" s="210"/>
      <c r="D24" s="114"/>
      <c r="E24" s="114"/>
      <c r="F24" s="114"/>
      <c r="G24" s="200"/>
      <c r="H24" s="145"/>
      <c r="I24" s="10" t="s">
        <v>17</v>
      </c>
      <c r="J24" s="1"/>
      <c r="K24" s="1"/>
      <c r="L24" s="1"/>
      <c r="M24" s="11"/>
      <c r="N24" s="12"/>
      <c r="O24" s="12"/>
      <c r="P24" s="12"/>
      <c r="Q24" s="12"/>
    </row>
    <row r="25" spans="1:17" s="13" customFormat="1" ht="15">
      <c r="A25" s="172"/>
      <c r="B25" s="209"/>
      <c r="C25" s="210"/>
      <c r="D25" s="114"/>
      <c r="E25" s="114"/>
      <c r="F25" s="114"/>
      <c r="G25" s="200"/>
      <c r="H25" s="145"/>
      <c r="I25" s="10" t="s">
        <v>18</v>
      </c>
      <c r="J25" s="11"/>
      <c r="K25" s="1"/>
      <c r="L25" s="1"/>
      <c r="M25" s="1"/>
      <c r="N25" s="12"/>
      <c r="O25" s="12"/>
      <c r="P25" s="12"/>
      <c r="Q25" s="12"/>
    </row>
    <row r="26" spans="1:17" s="13" customFormat="1" ht="15">
      <c r="A26" s="172"/>
      <c r="B26" s="209"/>
      <c r="C26" s="210"/>
      <c r="D26" s="114"/>
      <c r="E26" s="114"/>
      <c r="F26" s="114"/>
      <c r="G26" s="200"/>
      <c r="H26" s="145"/>
      <c r="I26" s="10" t="s">
        <v>19</v>
      </c>
      <c r="J26" s="11"/>
      <c r="K26" s="11"/>
      <c r="L26" s="1"/>
      <c r="M26" s="1"/>
      <c r="N26" s="1"/>
      <c r="O26" s="1"/>
      <c r="P26" s="12"/>
      <c r="Q26" s="12"/>
    </row>
    <row r="27" spans="1:17" s="13" customFormat="1" ht="15">
      <c r="A27" s="172"/>
      <c r="B27" s="209"/>
      <c r="C27" s="210"/>
      <c r="D27" s="114"/>
      <c r="E27" s="114"/>
      <c r="F27" s="114"/>
      <c r="G27" s="200"/>
      <c r="H27" s="145"/>
      <c r="I27" s="14" t="s">
        <v>24</v>
      </c>
      <c r="J27" s="11"/>
      <c r="K27" s="11"/>
      <c r="L27" s="11"/>
      <c r="M27" s="1"/>
      <c r="N27" s="1"/>
      <c r="O27" s="1"/>
      <c r="P27" s="1"/>
      <c r="Q27" s="1"/>
    </row>
    <row r="28" spans="1:17" s="13" customFormat="1" ht="15">
      <c r="A28" s="173"/>
      <c r="B28" s="211"/>
      <c r="C28" s="212"/>
      <c r="D28" s="115"/>
      <c r="E28" s="115"/>
      <c r="F28" s="115"/>
      <c r="G28" s="200"/>
      <c r="H28" s="145"/>
      <c r="I28" s="10" t="s">
        <v>20</v>
      </c>
      <c r="J28" s="15"/>
      <c r="K28" s="15"/>
      <c r="L28" s="15"/>
      <c r="M28" s="15"/>
      <c r="N28" s="1"/>
      <c r="O28" s="1"/>
      <c r="P28" s="1"/>
      <c r="Q28" s="1"/>
    </row>
    <row r="29" spans="1:17" s="13" customFormat="1" ht="15">
      <c r="A29" s="19"/>
      <c r="B29" s="167"/>
      <c r="C29" s="168"/>
      <c r="D29" s="20"/>
      <c r="E29" s="20"/>
      <c r="F29" s="20"/>
      <c r="G29" s="21"/>
      <c r="H29" s="21"/>
      <c r="I29" s="17" t="s">
        <v>25</v>
      </c>
      <c r="J29" s="17" t="s">
        <v>26</v>
      </c>
      <c r="K29" s="18" t="s">
        <v>22</v>
      </c>
      <c r="L29" s="18" t="s">
        <v>11</v>
      </c>
      <c r="M29" s="18" t="s">
        <v>12</v>
      </c>
      <c r="N29" s="18" t="s">
        <v>13</v>
      </c>
      <c r="O29" s="18" t="s">
        <v>14</v>
      </c>
      <c r="P29" s="18" t="s">
        <v>15</v>
      </c>
      <c r="Q29" s="18" t="s">
        <v>23</v>
      </c>
    </row>
    <row r="30" spans="1:17" s="13" customFormat="1" ht="15">
      <c r="A30" s="107"/>
      <c r="B30" s="213" t="s">
        <v>108</v>
      </c>
      <c r="C30" s="213"/>
      <c r="D30" s="204">
        <v>1292</v>
      </c>
      <c r="E30" s="113">
        <v>1202</v>
      </c>
      <c r="F30" s="113">
        <v>1099</v>
      </c>
      <c r="G30" s="199">
        <f>J30+J31+K31+K32+L31+L32+L33+M32+M33+M34+N33+N34+N35+O33+O34+O35+P35+P34+Q34+Q35</f>
        <v>0</v>
      </c>
      <c r="H30" s="145">
        <f>G30*D30</f>
        <v>0</v>
      </c>
      <c r="I30" s="10" t="s">
        <v>16</v>
      </c>
      <c r="J30" s="1"/>
      <c r="K30" s="11"/>
      <c r="L30" s="11"/>
      <c r="M30" s="11"/>
      <c r="N30" s="12"/>
      <c r="O30" s="12"/>
      <c r="P30" s="12"/>
      <c r="Q30" s="12"/>
    </row>
    <row r="31" spans="1:17" s="13" customFormat="1" ht="15">
      <c r="A31" s="172"/>
      <c r="B31" s="213"/>
      <c r="C31" s="213"/>
      <c r="D31" s="205"/>
      <c r="E31" s="114"/>
      <c r="F31" s="114"/>
      <c r="G31" s="200"/>
      <c r="H31" s="145"/>
      <c r="I31" s="10" t="s">
        <v>17</v>
      </c>
      <c r="J31" s="1"/>
      <c r="K31" s="1"/>
      <c r="L31" s="1"/>
      <c r="M31" s="11"/>
      <c r="N31" s="12"/>
      <c r="O31" s="12"/>
      <c r="P31" s="12"/>
      <c r="Q31" s="12"/>
    </row>
    <row r="32" spans="1:17" s="13" customFormat="1" ht="15">
      <c r="A32" s="172"/>
      <c r="B32" s="213"/>
      <c r="C32" s="213"/>
      <c r="D32" s="205"/>
      <c r="E32" s="114"/>
      <c r="F32" s="114"/>
      <c r="G32" s="200"/>
      <c r="H32" s="145"/>
      <c r="I32" s="10" t="s">
        <v>18</v>
      </c>
      <c r="J32" s="11"/>
      <c r="K32" s="1"/>
      <c r="L32" s="1"/>
      <c r="M32" s="1"/>
      <c r="N32" s="12"/>
      <c r="O32" s="12"/>
      <c r="P32" s="12"/>
      <c r="Q32" s="12"/>
    </row>
    <row r="33" spans="1:17" s="13" customFormat="1" ht="15">
      <c r="A33" s="172"/>
      <c r="B33" s="213"/>
      <c r="C33" s="213"/>
      <c r="D33" s="205"/>
      <c r="E33" s="114"/>
      <c r="F33" s="114"/>
      <c r="G33" s="200"/>
      <c r="H33" s="145"/>
      <c r="I33" s="10" t="s">
        <v>19</v>
      </c>
      <c r="J33" s="11"/>
      <c r="K33" s="11"/>
      <c r="L33" s="1"/>
      <c r="M33" s="1"/>
      <c r="N33" s="1"/>
      <c r="O33" s="1"/>
      <c r="P33" s="12"/>
      <c r="Q33" s="12"/>
    </row>
    <row r="34" spans="1:17" s="13" customFormat="1" ht="15">
      <c r="A34" s="172"/>
      <c r="B34" s="213"/>
      <c r="C34" s="213"/>
      <c r="D34" s="205"/>
      <c r="E34" s="114"/>
      <c r="F34" s="114"/>
      <c r="G34" s="200"/>
      <c r="H34" s="145"/>
      <c r="I34" s="14" t="s">
        <v>24</v>
      </c>
      <c r="J34" s="11"/>
      <c r="K34" s="11"/>
      <c r="L34" s="11"/>
      <c r="M34" s="1"/>
      <c r="N34" s="1"/>
      <c r="O34" s="1"/>
      <c r="P34" s="1"/>
      <c r="Q34" s="1"/>
    </row>
    <row r="35" spans="1:17" s="13" customFormat="1" ht="15">
      <c r="A35" s="173"/>
      <c r="B35" s="213"/>
      <c r="C35" s="213"/>
      <c r="D35" s="206"/>
      <c r="E35" s="115"/>
      <c r="F35" s="115"/>
      <c r="G35" s="200"/>
      <c r="H35" s="145"/>
      <c r="I35" s="10" t="s">
        <v>20</v>
      </c>
      <c r="J35" s="15"/>
      <c r="K35" s="15"/>
      <c r="L35" s="15"/>
      <c r="M35" s="15"/>
      <c r="N35" s="1"/>
      <c r="O35" s="1"/>
      <c r="P35" s="1"/>
      <c r="Q35" s="1"/>
    </row>
    <row r="36" spans="1:17" ht="15">
      <c r="A36" s="19"/>
      <c r="B36" s="167"/>
      <c r="C36" s="168"/>
      <c r="D36" s="20"/>
      <c r="E36" s="20"/>
      <c r="F36" s="20"/>
      <c r="G36" s="21"/>
      <c r="H36" s="21"/>
      <c r="I36" s="17" t="s">
        <v>25</v>
      </c>
      <c r="J36" s="17" t="s">
        <v>26</v>
      </c>
      <c r="K36" s="18" t="s">
        <v>22</v>
      </c>
      <c r="L36" s="18" t="s">
        <v>11</v>
      </c>
      <c r="M36" s="18" t="s">
        <v>12</v>
      </c>
      <c r="N36" s="18" t="s">
        <v>13</v>
      </c>
      <c r="O36" s="18" t="s">
        <v>14</v>
      </c>
      <c r="P36" s="18" t="s">
        <v>15</v>
      </c>
      <c r="Q36" s="18" t="s">
        <v>23</v>
      </c>
    </row>
    <row r="37" spans="1:24" s="13" customFormat="1" ht="15">
      <c r="A37" s="106"/>
      <c r="B37" s="160" t="s">
        <v>109</v>
      </c>
      <c r="C37" s="109"/>
      <c r="D37" s="111">
        <v>1181</v>
      </c>
      <c r="E37" s="113">
        <v>1099</v>
      </c>
      <c r="F37" s="113">
        <v>1004</v>
      </c>
      <c r="G37" s="116">
        <f>J37+J38+K38+K39+L38+L39+L40+M39+M40+M41+N40+N41+N42+O40+O41+O42+P41+P42+Q41+Q42</f>
        <v>0</v>
      </c>
      <c r="H37" s="145">
        <f>G37*D37</f>
        <v>0</v>
      </c>
      <c r="I37" s="10" t="s">
        <v>16</v>
      </c>
      <c r="J37" s="1"/>
      <c r="K37" s="11"/>
      <c r="L37" s="11"/>
      <c r="M37" s="11"/>
      <c r="N37" s="12"/>
      <c r="O37" s="12"/>
      <c r="P37" s="12"/>
      <c r="Q37" s="12"/>
      <c r="X37" s="13" t="s">
        <v>21</v>
      </c>
    </row>
    <row r="38" spans="1:17" s="13" customFormat="1" ht="15">
      <c r="A38" s="106"/>
      <c r="B38" s="109"/>
      <c r="C38" s="109"/>
      <c r="D38" s="112"/>
      <c r="E38" s="114"/>
      <c r="F38" s="114"/>
      <c r="G38" s="117"/>
      <c r="H38" s="145"/>
      <c r="I38" s="10" t="s">
        <v>17</v>
      </c>
      <c r="J38" s="1"/>
      <c r="K38" s="1"/>
      <c r="L38" s="1"/>
      <c r="M38" s="11"/>
      <c r="N38" s="12"/>
      <c r="O38" s="12"/>
      <c r="P38" s="12"/>
      <c r="Q38" s="12"/>
    </row>
    <row r="39" spans="1:17" s="13" customFormat="1" ht="15">
      <c r="A39" s="106"/>
      <c r="B39" s="109"/>
      <c r="C39" s="109"/>
      <c r="D39" s="112"/>
      <c r="E39" s="114"/>
      <c r="F39" s="114"/>
      <c r="G39" s="117"/>
      <c r="H39" s="145"/>
      <c r="I39" s="10" t="s">
        <v>18</v>
      </c>
      <c r="J39" s="11"/>
      <c r="K39" s="1"/>
      <c r="L39" s="1"/>
      <c r="M39" s="1"/>
      <c r="N39" s="12"/>
      <c r="O39" s="12"/>
      <c r="P39" s="12"/>
      <c r="Q39" s="12"/>
    </row>
    <row r="40" spans="1:17" s="13" customFormat="1" ht="15">
      <c r="A40" s="106"/>
      <c r="B40" s="109"/>
      <c r="C40" s="109"/>
      <c r="D40" s="112"/>
      <c r="E40" s="114"/>
      <c r="F40" s="114"/>
      <c r="G40" s="117"/>
      <c r="H40" s="145"/>
      <c r="I40" s="10" t="s">
        <v>19</v>
      </c>
      <c r="J40" s="11"/>
      <c r="K40" s="11"/>
      <c r="L40" s="1"/>
      <c r="M40" s="1"/>
      <c r="N40" s="1"/>
      <c r="O40" s="1"/>
      <c r="P40" s="12"/>
      <c r="Q40" s="12"/>
    </row>
    <row r="41" spans="1:17" s="13" customFormat="1" ht="15">
      <c r="A41" s="106"/>
      <c r="B41" s="109"/>
      <c r="C41" s="109"/>
      <c r="D41" s="112"/>
      <c r="E41" s="114"/>
      <c r="F41" s="114"/>
      <c r="G41" s="117"/>
      <c r="H41" s="145"/>
      <c r="I41" s="14" t="s">
        <v>24</v>
      </c>
      <c r="J41" s="11"/>
      <c r="K41" s="11"/>
      <c r="L41" s="11"/>
      <c r="M41" s="1"/>
      <c r="N41" s="1"/>
      <c r="O41" s="1"/>
      <c r="P41" s="1"/>
      <c r="Q41" s="1"/>
    </row>
    <row r="42" spans="1:17" s="13" customFormat="1" ht="14.25" customHeight="1">
      <c r="A42" s="107"/>
      <c r="B42" s="110"/>
      <c r="C42" s="109"/>
      <c r="D42" s="112"/>
      <c r="E42" s="115"/>
      <c r="F42" s="115"/>
      <c r="G42" s="117"/>
      <c r="H42" s="145"/>
      <c r="I42" s="10" t="s">
        <v>20</v>
      </c>
      <c r="J42" s="15"/>
      <c r="K42" s="15"/>
      <c r="L42" s="15"/>
      <c r="M42" s="15"/>
      <c r="N42" s="1"/>
      <c r="O42" s="1"/>
      <c r="P42" s="1"/>
      <c r="Q42" s="1"/>
    </row>
    <row r="43" spans="1:17" s="13" customFormat="1" ht="14.25" customHeight="1">
      <c r="A43" s="19"/>
      <c r="B43" s="167"/>
      <c r="C43" s="168"/>
      <c r="D43" s="20"/>
      <c r="E43" s="20"/>
      <c r="F43" s="20"/>
      <c r="G43" s="21"/>
      <c r="H43" s="21"/>
      <c r="I43" s="17" t="s">
        <v>25</v>
      </c>
      <c r="J43" s="17" t="s">
        <v>26</v>
      </c>
      <c r="K43" s="18" t="s">
        <v>22</v>
      </c>
      <c r="L43" s="18" t="s">
        <v>11</v>
      </c>
      <c r="M43" s="18" t="s">
        <v>12</v>
      </c>
      <c r="N43" s="18" t="s">
        <v>13</v>
      </c>
      <c r="O43" s="18" t="s">
        <v>14</v>
      </c>
      <c r="P43" s="18" t="s">
        <v>15</v>
      </c>
      <c r="Q43" s="18" t="s">
        <v>23</v>
      </c>
    </row>
    <row r="44" spans="1:17" s="13" customFormat="1" ht="14.25" customHeight="1">
      <c r="A44" s="106"/>
      <c r="B44" s="108" t="s">
        <v>124</v>
      </c>
      <c r="C44" s="109"/>
      <c r="D44" s="111">
        <v>700</v>
      </c>
      <c r="E44" s="113">
        <v>700</v>
      </c>
      <c r="F44" s="113">
        <v>700</v>
      </c>
      <c r="G44" s="116">
        <f>J44+J45+K45+K46+L45+L46+L47+M46+M47+M48+N47+N48+N49+O47+O48+O49+P48+P49+Q48+Q49</f>
        <v>0</v>
      </c>
      <c r="H44" s="145">
        <f>G44*D44</f>
        <v>0</v>
      </c>
      <c r="I44" s="10" t="s">
        <v>16</v>
      </c>
      <c r="J44" s="97"/>
      <c r="K44" s="11"/>
      <c r="L44" s="11"/>
      <c r="M44" s="11"/>
      <c r="N44" s="12"/>
      <c r="O44" s="12"/>
      <c r="P44" s="12"/>
      <c r="Q44" s="12"/>
    </row>
    <row r="45" spans="1:17" s="13" customFormat="1" ht="14.25" customHeight="1">
      <c r="A45" s="106"/>
      <c r="B45" s="109"/>
      <c r="C45" s="109"/>
      <c r="D45" s="112"/>
      <c r="E45" s="114"/>
      <c r="F45" s="114"/>
      <c r="G45" s="117"/>
      <c r="H45" s="145"/>
      <c r="I45" s="10" t="s">
        <v>17</v>
      </c>
      <c r="J45" s="1"/>
      <c r="K45" s="1"/>
      <c r="L45" s="1"/>
      <c r="M45" s="11"/>
      <c r="N45" s="12"/>
      <c r="O45" s="12"/>
      <c r="P45" s="12"/>
      <c r="Q45" s="12"/>
    </row>
    <row r="46" spans="1:17" s="13" customFormat="1" ht="14.25" customHeight="1">
      <c r="A46" s="106"/>
      <c r="B46" s="109"/>
      <c r="C46" s="109"/>
      <c r="D46" s="112"/>
      <c r="E46" s="114"/>
      <c r="F46" s="114"/>
      <c r="G46" s="117"/>
      <c r="H46" s="145"/>
      <c r="I46" s="10" t="s">
        <v>18</v>
      </c>
      <c r="J46" s="11"/>
      <c r="K46" s="1"/>
      <c r="L46" s="1"/>
      <c r="M46" s="1"/>
      <c r="N46" s="12"/>
      <c r="O46" s="12"/>
      <c r="P46" s="12"/>
      <c r="Q46" s="12"/>
    </row>
    <row r="47" spans="1:17" s="13" customFormat="1" ht="14.25" customHeight="1">
      <c r="A47" s="106"/>
      <c r="B47" s="109"/>
      <c r="C47" s="109"/>
      <c r="D47" s="112"/>
      <c r="E47" s="114"/>
      <c r="F47" s="114"/>
      <c r="G47" s="117"/>
      <c r="H47" s="145"/>
      <c r="I47" s="10" t="s">
        <v>19</v>
      </c>
      <c r="J47" s="11"/>
      <c r="K47" s="11"/>
      <c r="L47" s="1"/>
      <c r="M47" s="1"/>
      <c r="N47" s="1"/>
      <c r="O47" s="1"/>
      <c r="P47" s="12"/>
      <c r="Q47" s="12"/>
    </row>
    <row r="48" spans="1:17" s="13" customFormat="1" ht="14.25" customHeight="1">
      <c r="A48" s="106"/>
      <c r="B48" s="109"/>
      <c r="C48" s="109"/>
      <c r="D48" s="112"/>
      <c r="E48" s="114"/>
      <c r="F48" s="114"/>
      <c r="G48" s="117"/>
      <c r="H48" s="145"/>
      <c r="I48" s="14" t="s">
        <v>24</v>
      </c>
      <c r="J48" s="11"/>
      <c r="K48" s="11"/>
      <c r="L48" s="11"/>
      <c r="M48" s="89"/>
      <c r="N48" s="89"/>
      <c r="O48" s="89"/>
      <c r="P48" s="89"/>
      <c r="Q48" s="1"/>
    </row>
    <row r="49" spans="1:17" s="13" customFormat="1" ht="18.75" customHeight="1">
      <c r="A49" s="107"/>
      <c r="B49" s="110"/>
      <c r="C49" s="109"/>
      <c r="D49" s="112"/>
      <c r="E49" s="115"/>
      <c r="F49" s="115"/>
      <c r="G49" s="117"/>
      <c r="H49" s="145"/>
      <c r="I49" s="10" t="s">
        <v>20</v>
      </c>
      <c r="J49" s="15"/>
      <c r="K49" s="15"/>
      <c r="L49" s="15"/>
      <c r="M49" s="15"/>
      <c r="N49" s="89"/>
      <c r="O49" s="89"/>
      <c r="P49" s="89"/>
      <c r="Q49" s="1"/>
    </row>
    <row r="50" spans="1:17" s="13" customFormat="1" ht="14.25" customHeight="1">
      <c r="A50" s="19"/>
      <c r="B50" s="167"/>
      <c r="C50" s="168"/>
      <c r="D50" s="20"/>
      <c r="E50" s="20"/>
      <c r="F50" s="20"/>
      <c r="G50" s="21"/>
      <c r="H50" s="21"/>
      <c r="I50" s="17" t="s">
        <v>25</v>
      </c>
      <c r="J50" s="17" t="s">
        <v>26</v>
      </c>
      <c r="K50" s="18" t="s">
        <v>22</v>
      </c>
      <c r="L50" s="18" t="s">
        <v>11</v>
      </c>
      <c r="M50" s="18" t="s">
        <v>12</v>
      </c>
      <c r="N50" s="18" t="s">
        <v>13</v>
      </c>
      <c r="O50" s="18" t="s">
        <v>14</v>
      </c>
      <c r="P50" s="18" t="s">
        <v>15</v>
      </c>
      <c r="Q50" s="18" t="s">
        <v>23</v>
      </c>
    </row>
    <row r="51" spans="1:17" s="13" customFormat="1" ht="14.25" customHeight="1">
      <c r="A51" s="172"/>
      <c r="B51" s="150" t="s">
        <v>110</v>
      </c>
      <c r="C51" s="174"/>
      <c r="D51" s="202">
        <v>1181</v>
      </c>
      <c r="E51" s="113">
        <v>1099</v>
      </c>
      <c r="F51" s="113">
        <v>1004</v>
      </c>
      <c r="G51" s="116">
        <f>J51+J52+K52+K53+L52+L53+L54+M53+M54+M55+N54+N55+N56+O54+O55+O56+P55+P56+Q55+Q56</f>
        <v>0</v>
      </c>
      <c r="H51" s="145">
        <f>G51*D51</f>
        <v>0</v>
      </c>
      <c r="I51" s="10" t="s">
        <v>16</v>
      </c>
      <c r="J51" s="1"/>
      <c r="K51" s="11"/>
      <c r="L51" s="11"/>
      <c r="M51" s="11"/>
      <c r="N51" s="12"/>
      <c r="O51" s="12"/>
      <c r="P51" s="12"/>
      <c r="Q51" s="12"/>
    </row>
    <row r="52" spans="1:17" s="13" customFormat="1" ht="14.25" customHeight="1">
      <c r="A52" s="172"/>
      <c r="B52" s="175"/>
      <c r="C52" s="176"/>
      <c r="D52" s="203"/>
      <c r="E52" s="114"/>
      <c r="F52" s="114"/>
      <c r="G52" s="117"/>
      <c r="H52" s="145"/>
      <c r="I52" s="10" t="s">
        <v>17</v>
      </c>
      <c r="J52" s="1"/>
      <c r="K52" s="1"/>
      <c r="L52" s="1"/>
      <c r="M52" s="11"/>
      <c r="N52" s="12"/>
      <c r="O52" s="12"/>
      <c r="P52" s="12"/>
      <c r="Q52" s="12"/>
    </row>
    <row r="53" spans="1:17" s="13" customFormat="1" ht="14.25" customHeight="1">
      <c r="A53" s="172"/>
      <c r="B53" s="175"/>
      <c r="C53" s="176"/>
      <c r="D53" s="203"/>
      <c r="E53" s="114"/>
      <c r="F53" s="114"/>
      <c r="G53" s="117"/>
      <c r="H53" s="145"/>
      <c r="I53" s="10" t="s">
        <v>18</v>
      </c>
      <c r="J53" s="11"/>
      <c r="K53" s="1"/>
      <c r="L53" s="1"/>
      <c r="M53" s="1"/>
      <c r="N53" s="12"/>
      <c r="O53" s="12"/>
      <c r="P53" s="12"/>
      <c r="Q53" s="12"/>
    </row>
    <row r="54" spans="1:17" s="13" customFormat="1" ht="14.25" customHeight="1">
      <c r="A54" s="172"/>
      <c r="B54" s="175"/>
      <c r="C54" s="176"/>
      <c r="D54" s="203"/>
      <c r="E54" s="114"/>
      <c r="F54" s="114"/>
      <c r="G54" s="117"/>
      <c r="H54" s="145"/>
      <c r="I54" s="10" t="s">
        <v>19</v>
      </c>
      <c r="J54" s="11"/>
      <c r="K54" s="11"/>
      <c r="L54" s="1"/>
      <c r="M54" s="1"/>
      <c r="N54" s="1"/>
      <c r="O54" s="1"/>
      <c r="P54" s="12"/>
      <c r="Q54" s="12"/>
    </row>
    <row r="55" spans="1:17" s="13" customFormat="1" ht="14.25" customHeight="1">
      <c r="A55" s="172"/>
      <c r="B55" s="175"/>
      <c r="C55" s="176"/>
      <c r="D55" s="203"/>
      <c r="E55" s="114"/>
      <c r="F55" s="114"/>
      <c r="G55" s="117"/>
      <c r="H55" s="145"/>
      <c r="I55" s="14" t="s">
        <v>24</v>
      </c>
      <c r="J55" s="11"/>
      <c r="K55" s="11"/>
      <c r="L55" s="11"/>
      <c r="M55" s="1"/>
      <c r="N55" s="1"/>
      <c r="O55" s="1"/>
      <c r="P55" s="1"/>
      <c r="Q55" s="1"/>
    </row>
    <row r="56" spans="1:17" s="13" customFormat="1" ht="15" customHeight="1">
      <c r="A56" s="173"/>
      <c r="B56" s="177"/>
      <c r="C56" s="178"/>
      <c r="D56" s="203"/>
      <c r="E56" s="115"/>
      <c r="F56" s="115"/>
      <c r="G56" s="117"/>
      <c r="H56" s="145"/>
      <c r="I56" s="10" t="s">
        <v>20</v>
      </c>
      <c r="J56" s="15"/>
      <c r="K56" s="15"/>
      <c r="L56" s="15"/>
      <c r="M56" s="15"/>
      <c r="N56" s="1"/>
      <c r="O56" s="1"/>
      <c r="P56" s="1"/>
      <c r="Q56" s="1"/>
    </row>
    <row r="57" spans="1:17" s="13" customFormat="1" ht="14.25" customHeight="1">
      <c r="A57" s="19"/>
      <c r="B57" s="146"/>
      <c r="C57" s="146"/>
      <c r="D57" s="20"/>
      <c r="E57" s="20"/>
      <c r="F57" s="20"/>
      <c r="G57" s="21"/>
      <c r="H57" s="21"/>
      <c r="I57" s="17" t="s">
        <v>25</v>
      </c>
      <c r="J57" s="17" t="s">
        <v>26</v>
      </c>
      <c r="K57" s="18" t="s">
        <v>22</v>
      </c>
      <c r="L57" s="18" t="s">
        <v>11</v>
      </c>
      <c r="M57" s="18" t="s">
        <v>12</v>
      </c>
      <c r="N57" s="18" t="s">
        <v>13</v>
      </c>
      <c r="O57" s="18" t="s">
        <v>14</v>
      </c>
      <c r="P57" s="18" t="s">
        <v>15</v>
      </c>
      <c r="Q57" s="18" t="s">
        <v>23</v>
      </c>
    </row>
    <row r="58" spans="1:24" s="13" customFormat="1" ht="15">
      <c r="A58" s="106"/>
      <c r="B58" s="160" t="s">
        <v>111</v>
      </c>
      <c r="C58" s="109"/>
      <c r="D58" s="202">
        <v>1181</v>
      </c>
      <c r="E58" s="113">
        <v>1099</v>
      </c>
      <c r="F58" s="113">
        <v>1004</v>
      </c>
      <c r="G58" s="116">
        <f>J58+J59+K59+K60+L59+L60+L61+M60+M61+M62+N61+N62+N63+O61+O62+O63+P62+P63+Q62+Q63</f>
        <v>0</v>
      </c>
      <c r="H58" s="145">
        <f>G58*D58</f>
        <v>0</v>
      </c>
      <c r="I58" s="10" t="s">
        <v>16</v>
      </c>
      <c r="J58" s="1"/>
      <c r="K58" s="11"/>
      <c r="L58" s="11"/>
      <c r="M58" s="11"/>
      <c r="N58" s="12"/>
      <c r="O58" s="12"/>
      <c r="P58" s="12"/>
      <c r="Q58" s="12"/>
      <c r="X58" s="13" t="s">
        <v>21</v>
      </c>
    </row>
    <row r="59" spans="1:17" s="13" customFormat="1" ht="15">
      <c r="A59" s="106"/>
      <c r="B59" s="109"/>
      <c r="C59" s="109"/>
      <c r="D59" s="203"/>
      <c r="E59" s="114"/>
      <c r="F59" s="114"/>
      <c r="G59" s="117"/>
      <c r="H59" s="145"/>
      <c r="I59" s="10" t="s">
        <v>17</v>
      </c>
      <c r="J59" s="1"/>
      <c r="K59" s="1"/>
      <c r="L59" s="1"/>
      <c r="M59" s="11"/>
      <c r="N59" s="12"/>
      <c r="O59" s="12"/>
      <c r="P59" s="12"/>
      <c r="Q59" s="12"/>
    </row>
    <row r="60" spans="1:17" s="13" customFormat="1" ht="15">
      <c r="A60" s="106"/>
      <c r="B60" s="109"/>
      <c r="C60" s="109"/>
      <c r="D60" s="203"/>
      <c r="E60" s="114"/>
      <c r="F60" s="114"/>
      <c r="G60" s="117"/>
      <c r="H60" s="145"/>
      <c r="I60" s="10" t="s">
        <v>18</v>
      </c>
      <c r="J60" s="11"/>
      <c r="K60" s="1"/>
      <c r="L60" s="1"/>
      <c r="M60" s="1"/>
      <c r="N60" s="12"/>
      <c r="O60" s="12"/>
      <c r="P60" s="12"/>
      <c r="Q60" s="12"/>
    </row>
    <row r="61" spans="1:17" s="13" customFormat="1" ht="15">
      <c r="A61" s="106"/>
      <c r="B61" s="109"/>
      <c r="C61" s="109"/>
      <c r="D61" s="203"/>
      <c r="E61" s="114"/>
      <c r="F61" s="114"/>
      <c r="G61" s="117"/>
      <c r="H61" s="145"/>
      <c r="I61" s="10" t="s">
        <v>19</v>
      </c>
      <c r="J61" s="11"/>
      <c r="K61" s="11"/>
      <c r="L61" s="1"/>
      <c r="M61" s="1"/>
      <c r="N61" s="1"/>
      <c r="O61" s="1"/>
      <c r="P61" s="12"/>
      <c r="Q61" s="12"/>
    </row>
    <row r="62" spans="1:17" s="13" customFormat="1" ht="15">
      <c r="A62" s="106"/>
      <c r="B62" s="109"/>
      <c r="C62" s="109"/>
      <c r="D62" s="203"/>
      <c r="E62" s="114"/>
      <c r="F62" s="114"/>
      <c r="G62" s="117"/>
      <c r="H62" s="145"/>
      <c r="I62" s="14" t="s">
        <v>24</v>
      </c>
      <c r="J62" s="11"/>
      <c r="K62" s="11"/>
      <c r="L62" s="11"/>
      <c r="M62" s="1"/>
      <c r="N62" s="1"/>
      <c r="O62" s="1"/>
      <c r="P62" s="1"/>
      <c r="Q62" s="1"/>
    </row>
    <row r="63" spans="1:17" s="13" customFormat="1" ht="14.25" customHeight="1">
      <c r="A63" s="106"/>
      <c r="B63" s="109"/>
      <c r="C63" s="109"/>
      <c r="D63" s="203"/>
      <c r="E63" s="115"/>
      <c r="F63" s="115"/>
      <c r="G63" s="117"/>
      <c r="H63" s="145"/>
      <c r="I63" s="10" t="s">
        <v>20</v>
      </c>
      <c r="J63" s="15"/>
      <c r="K63" s="15"/>
      <c r="L63" s="15"/>
      <c r="M63" s="15"/>
      <c r="N63" s="1"/>
      <c r="O63" s="1"/>
      <c r="P63" s="1"/>
      <c r="Q63" s="1"/>
    </row>
    <row r="64" spans="1:17" ht="15">
      <c r="A64" s="19"/>
      <c r="B64" s="167"/>
      <c r="C64" s="168"/>
      <c r="D64" s="20"/>
      <c r="E64" s="20"/>
      <c r="F64" s="20"/>
      <c r="G64" s="21"/>
      <c r="H64" s="21"/>
      <c r="I64" s="17" t="s">
        <v>25</v>
      </c>
      <c r="J64" s="17" t="s">
        <v>26</v>
      </c>
      <c r="K64" s="18" t="s">
        <v>22</v>
      </c>
      <c r="L64" s="18" t="s">
        <v>11</v>
      </c>
      <c r="M64" s="18" t="s">
        <v>12</v>
      </c>
      <c r="N64" s="18" t="s">
        <v>13</v>
      </c>
      <c r="O64" s="18" t="s">
        <v>14</v>
      </c>
      <c r="P64" s="18" t="s">
        <v>15</v>
      </c>
      <c r="Q64" s="18" t="s">
        <v>23</v>
      </c>
    </row>
    <row r="65" spans="1:23" s="13" customFormat="1" ht="15">
      <c r="A65" s="106"/>
      <c r="B65" s="160" t="s">
        <v>41</v>
      </c>
      <c r="C65" s="109"/>
      <c r="D65" s="111">
        <v>3584</v>
      </c>
      <c r="E65" s="113">
        <v>3334</v>
      </c>
      <c r="F65" s="113">
        <v>3047</v>
      </c>
      <c r="G65" s="116">
        <f>J65+J66+K66+K67+L66+L67+L68+M67+M68+M69+N68+N69+N70+O68+O69+O70+P69+P70+Q69+Q70</f>
        <v>0</v>
      </c>
      <c r="H65" s="145">
        <f>G65*D65</f>
        <v>0</v>
      </c>
      <c r="I65" s="10" t="s">
        <v>16</v>
      </c>
      <c r="J65" s="1"/>
      <c r="K65" s="11"/>
      <c r="L65" s="11"/>
      <c r="M65" s="11"/>
      <c r="N65" s="12"/>
      <c r="O65" s="12"/>
      <c r="P65" s="12"/>
      <c r="Q65" s="12"/>
      <c r="W65" s="13" t="s">
        <v>21</v>
      </c>
    </row>
    <row r="66" spans="1:17" s="13" customFormat="1" ht="15">
      <c r="A66" s="106"/>
      <c r="B66" s="109"/>
      <c r="C66" s="109"/>
      <c r="D66" s="112"/>
      <c r="E66" s="114"/>
      <c r="F66" s="114"/>
      <c r="G66" s="117"/>
      <c r="H66" s="145"/>
      <c r="I66" s="10" t="s">
        <v>17</v>
      </c>
      <c r="J66" s="1"/>
      <c r="K66" s="1"/>
      <c r="L66" s="1"/>
      <c r="M66" s="11"/>
      <c r="N66" s="12"/>
      <c r="O66" s="12"/>
      <c r="P66" s="12"/>
      <c r="Q66" s="12"/>
    </row>
    <row r="67" spans="1:17" s="13" customFormat="1" ht="15">
      <c r="A67" s="106"/>
      <c r="B67" s="109"/>
      <c r="C67" s="109"/>
      <c r="D67" s="112"/>
      <c r="E67" s="114"/>
      <c r="F67" s="114"/>
      <c r="G67" s="117"/>
      <c r="H67" s="145"/>
      <c r="I67" s="10" t="s">
        <v>18</v>
      </c>
      <c r="J67" s="11"/>
      <c r="K67" s="1"/>
      <c r="L67" s="1"/>
      <c r="M67" s="89"/>
      <c r="N67" s="12"/>
      <c r="O67" s="12"/>
      <c r="P67" s="12"/>
      <c r="Q67" s="12"/>
    </row>
    <row r="68" spans="1:17" s="13" customFormat="1" ht="15">
      <c r="A68" s="106"/>
      <c r="B68" s="109"/>
      <c r="C68" s="109"/>
      <c r="D68" s="112"/>
      <c r="E68" s="114"/>
      <c r="F68" s="114"/>
      <c r="G68" s="117"/>
      <c r="H68" s="145"/>
      <c r="I68" s="10" t="s">
        <v>19</v>
      </c>
      <c r="J68" s="11"/>
      <c r="K68" s="11"/>
      <c r="L68" s="1"/>
      <c r="M68" s="1"/>
      <c r="N68" s="1"/>
      <c r="O68" s="1"/>
      <c r="P68" s="12"/>
      <c r="Q68" s="12"/>
    </row>
    <row r="69" spans="1:17" s="13" customFormat="1" ht="15">
      <c r="A69" s="106"/>
      <c r="B69" s="109"/>
      <c r="C69" s="109"/>
      <c r="D69" s="112"/>
      <c r="E69" s="114"/>
      <c r="F69" s="114"/>
      <c r="G69" s="117"/>
      <c r="H69" s="145"/>
      <c r="I69" s="14" t="s">
        <v>24</v>
      </c>
      <c r="J69" s="11"/>
      <c r="K69" s="11"/>
      <c r="L69" s="11"/>
      <c r="M69" s="1"/>
      <c r="N69" s="1"/>
      <c r="O69" s="1"/>
      <c r="P69" s="1"/>
      <c r="Q69" s="1"/>
    </row>
    <row r="70" spans="1:17" s="13" customFormat="1" ht="14.25" customHeight="1">
      <c r="A70" s="106"/>
      <c r="B70" s="109"/>
      <c r="C70" s="109"/>
      <c r="D70" s="112"/>
      <c r="E70" s="115"/>
      <c r="F70" s="115"/>
      <c r="G70" s="117"/>
      <c r="H70" s="145"/>
      <c r="I70" s="10" t="s">
        <v>20</v>
      </c>
      <c r="J70" s="15"/>
      <c r="K70" s="15"/>
      <c r="L70" s="15"/>
      <c r="M70" s="15"/>
      <c r="N70" s="1"/>
      <c r="O70" s="1"/>
      <c r="P70" s="1"/>
      <c r="Q70" s="1"/>
    </row>
    <row r="71" spans="1:17" s="13" customFormat="1" ht="14.25" customHeight="1">
      <c r="A71" s="19"/>
      <c r="B71" s="163"/>
      <c r="C71" s="164"/>
      <c r="D71" s="20"/>
      <c r="E71" s="20"/>
      <c r="F71" s="20"/>
      <c r="G71" s="22"/>
      <c r="H71" s="22"/>
      <c r="I71" s="17" t="s">
        <v>25</v>
      </c>
      <c r="J71" s="17" t="s">
        <v>26</v>
      </c>
      <c r="K71" s="18" t="s">
        <v>22</v>
      </c>
      <c r="L71" s="18" t="s">
        <v>11</v>
      </c>
      <c r="M71" s="18" t="s">
        <v>12</v>
      </c>
      <c r="N71" s="18" t="s">
        <v>13</v>
      </c>
      <c r="O71" s="18" t="s">
        <v>14</v>
      </c>
      <c r="P71" s="18" t="s">
        <v>15</v>
      </c>
      <c r="Q71" s="18" t="s">
        <v>23</v>
      </c>
    </row>
    <row r="72" spans="1:17" s="13" customFormat="1" ht="14.25" customHeight="1">
      <c r="A72" s="110"/>
      <c r="B72" s="201" t="s">
        <v>76</v>
      </c>
      <c r="C72" s="174"/>
      <c r="D72" s="147">
        <v>2870</v>
      </c>
      <c r="E72" s="113">
        <v>2670</v>
      </c>
      <c r="F72" s="113">
        <v>2440</v>
      </c>
      <c r="G72" s="116">
        <f>J72+J73+K73+K74+L73+L74+L75+M74+M75+M76+N75+N76+N77+O75+O76+O77+P76+P77+Q76+Q77</f>
        <v>0</v>
      </c>
      <c r="H72" s="145">
        <f>G72*D72</f>
        <v>0</v>
      </c>
      <c r="I72" s="10" t="s">
        <v>16</v>
      </c>
      <c r="J72" s="1"/>
      <c r="K72" s="11"/>
      <c r="L72" s="11"/>
      <c r="M72" s="11"/>
      <c r="N72" s="12"/>
      <c r="O72" s="12"/>
      <c r="P72" s="12"/>
      <c r="Q72" s="12"/>
    </row>
    <row r="73" spans="1:17" s="13" customFormat="1" ht="14.25" customHeight="1">
      <c r="A73" s="165"/>
      <c r="B73" s="175"/>
      <c r="C73" s="176"/>
      <c r="D73" s="148"/>
      <c r="E73" s="114"/>
      <c r="F73" s="114"/>
      <c r="G73" s="117"/>
      <c r="H73" s="145"/>
      <c r="I73" s="10" t="s">
        <v>17</v>
      </c>
      <c r="J73" s="1"/>
      <c r="K73" s="1"/>
      <c r="L73" s="1"/>
      <c r="M73" s="11"/>
      <c r="N73" s="12"/>
      <c r="O73" s="12"/>
      <c r="P73" s="12"/>
      <c r="Q73" s="12"/>
    </row>
    <row r="74" spans="1:17" s="13" customFormat="1" ht="14.25" customHeight="1">
      <c r="A74" s="165"/>
      <c r="B74" s="175"/>
      <c r="C74" s="176"/>
      <c r="D74" s="148"/>
      <c r="E74" s="114"/>
      <c r="F74" s="114"/>
      <c r="G74" s="117"/>
      <c r="H74" s="145"/>
      <c r="I74" s="10" t="s">
        <v>18</v>
      </c>
      <c r="J74" s="11"/>
      <c r="K74" s="1"/>
      <c r="L74" s="1"/>
      <c r="M74" s="1"/>
      <c r="N74" s="12"/>
      <c r="O74" s="12"/>
      <c r="P74" s="12"/>
      <c r="Q74" s="12"/>
    </row>
    <row r="75" spans="1:17" s="13" customFormat="1" ht="14.25" customHeight="1">
      <c r="A75" s="165"/>
      <c r="B75" s="175"/>
      <c r="C75" s="176"/>
      <c r="D75" s="148"/>
      <c r="E75" s="114"/>
      <c r="F75" s="114"/>
      <c r="G75" s="117"/>
      <c r="H75" s="145"/>
      <c r="I75" s="10" t="s">
        <v>19</v>
      </c>
      <c r="J75" s="11"/>
      <c r="K75" s="11"/>
      <c r="L75" s="1"/>
      <c r="M75" s="1"/>
      <c r="N75" s="1"/>
      <c r="O75" s="1"/>
      <c r="P75" s="12"/>
      <c r="Q75" s="12"/>
    </row>
    <row r="76" spans="1:17" s="13" customFormat="1" ht="14.25" customHeight="1">
      <c r="A76" s="165"/>
      <c r="B76" s="175"/>
      <c r="C76" s="176"/>
      <c r="D76" s="148"/>
      <c r="E76" s="114"/>
      <c r="F76" s="114"/>
      <c r="G76" s="117"/>
      <c r="H76" s="145"/>
      <c r="I76" s="14" t="s">
        <v>24</v>
      </c>
      <c r="J76" s="11"/>
      <c r="K76" s="11"/>
      <c r="L76" s="11"/>
      <c r="M76" s="1"/>
      <c r="N76" s="1"/>
      <c r="O76" s="1"/>
      <c r="P76" s="1"/>
      <c r="Q76" s="1"/>
    </row>
    <row r="77" spans="1:17" s="13" customFormat="1" ht="14.25" customHeight="1">
      <c r="A77" s="166"/>
      <c r="B77" s="177"/>
      <c r="C77" s="178"/>
      <c r="D77" s="149"/>
      <c r="E77" s="115"/>
      <c r="F77" s="115"/>
      <c r="G77" s="117"/>
      <c r="H77" s="145"/>
      <c r="I77" s="10" t="s">
        <v>20</v>
      </c>
      <c r="J77" s="15"/>
      <c r="K77" s="15"/>
      <c r="L77" s="15"/>
      <c r="M77" s="15"/>
      <c r="N77" s="1"/>
      <c r="O77" s="1"/>
      <c r="P77" s="1"/>
      <c r="Q77" s="1"/>
    </row>
    <row r="78" spans="1:17" ht="15">
      <c r="A78" s="19"/>
      <c r="B78" s="163"/>
      <c r="C78" s="164"/>
      <c r="D78" s="20"/>
      <c r="E78" s="20"/>
      <c r="F78" s="20"/>
      <c r="G78" s="22"/>
      <c r="H78" s="22"/>
      <c r="I78" s="17" t="s">
        <v>25</v>
      </c>
      <c r="J78" s="17" t="s">
        <v>26</v>
      </c>
      <c r="K78" s="18" t="s">
        <v>22</v>
      </c>
      <c r="L78" s="18" t="s">
        <v>11</v>
      </c>
      <c r="M78" s="18" t="s">
        <v>12</v>
      </c>
      <c r="N78" s="18" t="s">
        <v>13</v>
      </c>
      <c r="O78" s="18" t="s">
        <v>14</v>
      </c>
      <c r="P78" s="18" t="s">
        <v>15</v>
      </c>
      <c r="Q78" s="18" t="s">
        <v>23</v>
      </c>
    </row>
    <row r="79" spans="1:17" ht="15">
      <c r="A79" s="110"/>
      <c r="B79" s="201" t="s">
        <v>36</v>
      </c>
      <c r="C79" s="174"/>
      <c r="D79" s="147">
        <v>2870</v>
      </c>
      <c r="E79" s="113">
        <v>2670</v>
      </c>
      <c r="F79" s="113">
        <v>2440</v>
      </c>
      <c r="G79" s="116">
        <f>J79+J80+K80+K81+L80+L81+L82+M81+M82+M83+N82+N83+N84+O82+O83+O84+P83+P84+Q83+Q84</f>
        <v>0</v>
      </c>
      <c r="H79" s="145">
        <f>G79*D79</f>
        <v>0</v>
      </c>
      <c r="I79" s="10" t="s">
        <v>16</v>
      </c>
      <c r="J79" s="1"/>
      <c r="K79" s="11"/>
      <c r="L79" s="11"/>
      <c r="M79" s="11"/>
      <c r="N79" s="12"/>
      <c r="O79" s="12"/>
      <c r="P79" s="12"/>
      <c r="Q79" s="12"/>
    </row>
    <row r="80" spans="1:17" ht="15">
      <c r="A80" s="165"/>
      <c r="B80" s="175"/>
      <c r="C80" s="176"/>
      <c r="D80" s="148"/>
      <c r="E80" s="114"/>
      <c r="F80" s="114"/>
      <c r="G80" s="117"/>
      <c r="H80" s="145"/>
      <c r="I80" s="10" t="s">
        <v>17</v>
      </c>
      <c r="J80" s="1"/>
      <c r="K80" s="1"/>
      <c r="L80" s="1"/>
      <c r="M80" s="11"/>
      <c r="N80" s="12"/>
      <c r="O80" s="12"/>
      <c r="P80" s="12"/>
      <c r="Q80" s="12"/>
    </row>
    <row r="81" spans="1:17" ht="15">
      <c r="A81" s="165"/>
      <c r="B81" s="175"/>
      <c r="C81" s="176"/>
      <c r="D81" s="148"/>
      <c r="E81" s="114"/>
      <c r="F81" s="114"/>
      <c r="G81" s="117"/>
      <c r="H81" s="145"/>
      <c r="I81" s="10" t="s">
        <v>18</v>
      </c>
      <c r="J81" s="11"/>
      <c r="K81" s="1"/>
      <c r="L81" s="1"/>
      <c r="M81" s="1"/>
      <c r="N81" s="12"/>
      <c r="O81" s="12"/>
      <c r="P81" s="12"/>
      <c r="Q81" s="12"/>
    </row>
    <row r="82" spans="1:17" ht="15">
      <c r="A82" s="165"/>
      <c r="B82" s="175"/>
      <c r="C82" s="176"/>
      <c r="D82" s="148"/>
      <c r="E82" s="114"/>
      <c r="F82" s="114"/>
      <c r="G82" s="117"/>
      <c r="H82" s="145"/>
      <c r="I82" s="10" t="s">
        <v>19</v>
      </c>
      <c r="J82" s="11"/>
      <c r="K82" s="11"/>
      <c r="L82" s="1"/>
      <c r="M82" s="1"/>
      <c r="N82" s="1"/>
      <c r="O82" s="1"/>
      <c r="P82" s="12"/>
      <c r="Q82" s="12"/>
    </row>
    <row r="83" spans="1:17" ht="15">
      <c r="A83" s="165"/>
      <c r="B83" s="175"/>
      <c r="C83" s="176"/>
      <c r="D83" s="148"/>
      <c r="E83" s="114"/>
      <c r="F83" s="114"/>
      <c r="G83" s="117"/>
      <c r="H83" s="145"/>
      <c r="I83" s="14" t="s">
        <v>24</v>
      </c>
      <c r="J83" s="11"/>
      <c r="K83" s="11"/>
      <c r="L83" s="11"/>
      <c r="M83" s="1"/>
      <c r="N83" s="1"/>
      <c r="O83" s="1"/>
      <c r="P83" s="1"/>
      <c r="Q83" s="1"/>
    </row>
    <row r="84" spans="1:17" ht="15">
      <c r="A84" s="166"/>
      <c r="B84" s="177"/>
      <c r="C84" s="178"/>
      <c r="D84" s="149"/>
      <c r="E84" s="115"/>
      <c r="F84" s="115"/>
      <c r="G84" s="117"/>
      <c r="H84" s="145"/>
      <c r="I84" s="10" t="s">
        <v>20</v>
      </c>
      <c r="J84" s="15"/>
      <c r="K84" s="15"/>
      <c r="L84" s="15"/>
      <c r="M84" s="15"/>
      <c r="N84" s="1"/>
      <c r="O84" s="1"/>
      <c r="P84" s="1"/>
      <c r="Q84" s="1"/>
    </row>
    <row r="85" spans="1:17" ht="15">
      <c r="A85" s="19"/>
      <c r="B85" s="163"/>
      <c r="C85" s="164"/>
      <c r="D85" s="20"/>
      <c r="E85" s="20"/>
      <c r="F85" s="20"/>
      <c r="G85" s="22"/>
      <c r="H85" s="22"/>
      <c r="I85" s="17" t="s">
        <v>25</v>
      </c>
      <c r="J85" s="17" t="s">
        <v>26</v>
      </c>
      <c r="K85" s="18" t="s">
        <v>22</v>
      </c>
      <c r="L85" s="18" t="s">
        <v>11</v>
      </c>
      <c r="M85" s="18" t="s">
        <v>12</v>
      </c>
      <c r="N85" s="18" t="s">
        <v>13</v>
      </c>
      <c r="O85" s="18" t="s">
        <v>14</v>
      </c>
      <c r="P85" s="18" t="s">
        <v>15</v>
      </c>
      <c r="Q85" s="18" t="s">
        <v>23</v>
      </c>
    </row>
    <row r="86" spans="1:17" ht="15">
      <c r="A86" s="110"/>
      <c r="B86" s="201" t="s">
        <v>37</v>
      </c>
      <c r="C86" s="174"/>
      <c r="D86" s="204">
        <v>2358</v>
      </c>
      <c r="E86" s="113">
        <v>2193</v>
      </c>
      <c r="F86" s="113">
        <v>2005</v>
      </c>
      <c r="G86" s="116">
        <f>J86+J87+K87+K88+L87+L88+L89+M88+M89+M90+N89+N90+N91+O89+O90+O91+P90+P91+Q90+Q91</f>
        <v>0</v>
      </c>
      <c r="H86" s="145">
        <f>G86*D86</f>
        <v>0</v>
      </c>
      <c r="I86" s="10" t="s">
        <v>16</v>
      </c>
      <c r="J86" s="1"/>
      <c r="K86" s="11"/>
      <c r="L86" s="11"/>
      <c r="M86" s="11"/>
      <c r="N86" s="12"/>
      <c r="O86" s="12"/>
      <c r="P86" s="12"/>
      <c r="Q86" s="12"/>
    </row>
    <row r="87" spans="1:17" ht="15">
      <c r="A87" s="165"/>
      <c r="B87" s="175"/>
      <c r="C87" s="176"/>
      <c r="D87" s="205"/>
      <c r="E87" s="114"/>
      <c r="F87" s="114"/>
      <c r="G87" s="117"/>
      <c r="H87" s="145"/>
      <c r="I87" s="10" t="s">
        <v>17</v>
      </c>
      <c r="J87" s="1"/>
      <c r="K87" s="1"/>
      <c r="L87" s="1"/>
      <c r="M87" s="11"/>
      <c r="N87" s="12"/>
      <c r="O87" s="12"/>
      <c r="P87" s="12"/>
      <c r="Q87" s="12"/>
    </row>
    <row r="88" spans="1:17" ht="15">
      <c r="A88" s="165"/>
      <c r="B88" s="175"/>
      <c r="C88" s="176"/>
      <c r="D88" s="205"/>
      <c r="E88" s="114"/>
      <c r="F88" s="114"/>
      <c r="G88" s="117"/>
      <c r="H88" s="145"/>
      <c r="I88" s="10" t="s">
        <v>18</v>
      </c>
      <c r="J88" s="11"/>
      <c r="K88" s="1"/>
      <c r="L88" s="1"/>
      <c r="M88" s="1"/>
      <c r="N88" s="12"/>
      <c r="O88" s="12"/>
      <c r="P88" s="12"/>
      <c r="Q88" s="12"/>
    </row>
    <row r="89" spans="1:17" ht="15">
      <c r="A89" s="165"/>
      <c r="B89" s="175"/>
      <c r="C89" s="176"/>
      <c r="D89" s="205"/>
      <c r="E89" s="114"/>
      <c r="F89" s="114"/>
      <c r="G89" s="117"/>
      <c r="H89" s="145"/>
      <c r="I89" s="10" t="s">
        <v>19</v>
      </c>
      <c r="J89" s="11"/>
      <c r="K89" s="11"/>
      <c r="L89" s="1"/>
      <c r="M89" s="1"/>
      <c r="N89" s="1"/>
      <c r="O89" s="1"/>
      <c r="P89" s="12"/>
      <c r="Q89" s="12"/>
    </row>
    <row r="90" spans="1:17" ht="15">
      <c r="A90" s="165"/>
      <c r="B90" s="175"/>
      <c r="C90" s="176"/>
      <c r="D90" s="205"/>
      <c r="E90" s="114"/>
      <c r="F90" s="114"/>
      <c r="G90" s="117"/>
      <c r="H90" s="145"/>
      <c r="I90" s="14" t="s">
        <v>24</v>
      </c>
      <c r="J90" s="11"/>
      <c r="K90" s="11"/>
      <c r="L90" s="11"/>
      <c r="M90" s="1"/>
      <c r="N90" s="1"/>
      <c r="O90" s="1"/>
      <c r="P90" s="1"/>
      <c r="Q90" s="1"/>
    </row>
    <row r="91" spans="1:17" ht="15">
      <c r="A91" s="166"/>
      <c r="B91" s="177"/>
      <c r="C91" s="178"/>
      <c r="D91" s="206"/>
      <c r="E91" s="115"/>
      <c r="F91" s="115"/>
      <c r="G91" s="117"/>
      <c r="H91" s="145"/>
      <c r="I91" s="10" t="s">
        <v>20</v>
      </c>
      <c r="J91" s="15"/>
      <c r="K91" s="15"/>
      <c r="L91" s="15"/>
      <c r="M91" s="15"/>
      <c r="N91" s="1"/>
      <c r="O91" s="1"/>
      <c r="P91" s="1"/>
      <c r="Q91" s="1"/>
    </row>
    <row r="92" spans="1:17" ht="15">
      <c r="A92" s="19"/>
      <c r="B92" s="163"/>
      <c r="C92" s="164"/>
      <c r="D92" s="20"/>
      <c r="E92" s="20"/>
      <c r="F92" s="20"/>
      <c r="G92" s="22"/>
      <c r="H92" s="22"/>
      <c r="I92" s="17" t="s">
        <v>25</v>
      </c>
      <c r="J92" s="17" t="s">
        <v>26</v>
      </c>
      <c r="K92" s="18" t="s">
        <v>22</v>
      </c>
      <c r="L92" s="18" t="s">
        <v>11</v>
      </c>
      <c r="M92" s="18" t="s">
        <v>12</v>
      </c>
      <c r="N92" s="18" t="s">
        <v>13</v>
      </c>
      <c r="O92" s="18" t="s">
        <v>14</v>
      </c>
      <c r="P92" s="18" t="s">
        <v>15</v>
      </c>
      <c r="Q92" s="18" t="s">
        <v>23</v>
      </c>
    </row>
    <row r="93" spans="1:17" ht="15">
      <c r="A93" s="110"/>
      <c r="B93" s="150" t="s">
        <v>116</v>
      </c>
      <c r="C93" s="151"/>
      <c r="D93" s="147">
        <v>2358</v>
      </c>
      <c r="E93" s="113">
        <v>2193</v>
      </c>
      <c r="F93" s="113">
        <v>2005</v>
      </c>
      <c r="G93" s="116">
        <f>J93+J94+K94+K95+L94+L95+L96+M95+M96+M97+N96+N97+N98+O96+O97+O98+P97+P98+Q97+Q98</f>
        <v>0</v>
      </c>
      <c r="H93" s="145">
        <f>G93*D93</f>
        <v>0</v>
      </c>
      <c r="I93" s="10" t="s">
        <v>16</v>
      </c>
      <c r="J93" s="1"/>
      <c r="K93" s="11"/>
      <c r="L93" s="11"/>
      <c r="M93" s="11"/>
      <c r="N93" s="12"/>
      <c r="O93" s="12"/>
      <c r="P93" s="12"/>
      <c r="Q93" s="12"/>
    </row>
    <row r="94" spans="1:17" ht="15">
      <c r="A94" s="165"/>
      <c r="B94" s="152"/>
      <c r="C94" s="153"/>
      <c r="D94" s="148"/>
      <c r="E94" s="114"/>
      <c r="F94" s="114"/>
      <c r="G94" s="117"/>
      <c r="H94" s="145"/>
      <c r="I94" s="10" t="s">
        <v>17</v>
      </c>
      <c r="J94" s="1"/>
      <c r="K94" s="1"/>
      <c r="L94" s="1"/>
      <c r="M94" s="11"/>
      <c r="N94" s="12"/>
      <c r="O94" s="12"/>
      <c r="P94" s="12"/>
      <c r="Q94" s="12"/>
    </row>
    <row r="95" spans="1:17" ht="15">
      <c r="A95" s="165"/>
      <c r="B95" s="152"/>
      <c r="C95" s="153"/>
      <c r="D95" s="148"/>
      <c r="E95" s="114"/>
      <c r="F95" s="114"/>
      <c r="G95" s="117"/>
      <c r="H95" s="145"/>
      <c r="I95" s="10" t="s">
        <v>18</v>
      </c>
      <c r="J95" s="11"/>
      <c r="K95" s="1"/>
      <c r="L95" s="1"/>
      <c r="M95" s="1"/>
      <c r="N95" s="12"/>
      <c r="O95" s="12"/>
      <c r="P95" s="12"/>
      <c r="Q95" s="12"/>
    </row>
    <row r="96" spans="1:17" ht="15">
      <c r="A96" s="165"/>
      <c r="B96" s="152"/>
      <c r="C96" s="153"/>
      <c r="D96" s="148"/>
      <c r="E96" s="114"/>
      <c r="F96" s="114"/>
      <c r="G96" s="117"/>
      <c r="H96" s="145"/>
      <c r="I96" s="10" t="s">
        <v>19</v>
      </c>
      <c r="J96" s="11"/>
      <c r="K96" s="11"/>
      <c r="L96" s="1"/>
      <c r="M96" s="1"/>
      <c r="N96" s="1"/>
      <c r="O96" s="1"/>
      <c r="P96" s="12"/>
      <c r="Q96" s="12"/>
    </row>
    <row r="97" spans="1:17" ht="15">
      <c r="A97" s="165"/>
      <c r="B97" s="152"/>
      <c r="C97" s="153"/>
      <c r="D97" s="148"/>
      <c r="E97" s="114"/>
      <c r="F97" s="114"/>
      <c r="G97" s="117"/>
      <c r="H97" s="145"/>
      <c r="I97" s="14" t="s">
        <v>24</v>
      </c>
      <c r="J97" s="11"/>
      <c r="K97" s="11"/>
      <c r="L97" s="11"/>
      <c r="M97" s="1"/>
      <c r="N97" s="1"/>
      <c r="O97" s="1"/>
      <c r="P97" s="1"/>
      <c r="Q97" s="1"/>
    </row>
    <row r="98" spans="1:17" ht="15">
      <c r="A98" s="166"/>
      <c r="B98" s="154"/>
      <c r="C98" s="155"/>
      <c r="D98" s="149"/>
      <c r="E98" s="115"/>
      <c r="F98" s="115"/>
      <c r="G98" s="117"/>
      <c r="H98" s="145"/>
      <c r="I98" s="10" t="s">
        <v>20</v>
      </c>
      <c r="J98" s="15"/>
      <c r="K98" s="15"/>
      <c r="L98" s="15"/>
      <c r="M98" s="15"/>
      <c r="N98" s="1"/>
      <c r="O98" s="1"/>
      <c r="P98" s="1"/>
      <c r="Q98" s="1"/>
    </row>
    <row r="99" spans="1:17" ht="15">
      <c r="A99" s="19"/>
      <c r="B99" s="163"/>
      <c r="C99" s="164"/>
      <c r="D99" s="20"/>
      <c r="E99" s="20"/>
      <c r="F99" s="20"/>
      <c r="G99" s="22"/>
      <c r="H99" s="22"/>
      <c r="I99" s="17" t="s">
        <v>25</v>
      </c>
      <c r="J99" s="17" t="s">
        <v>26</v>
      </c>
      <c r="K99" s="18" t="s">
        <v>22</v>
      </c>
      <c r="L99" s="18" t="s">
        <v>11</v>
      </c>
      <c r="M99" s="18" t="s">
        <v>12</v>
      </c>
      <c r="N99" s="18" t="s">
        <v>13</v>
      </c>
      <c r="O99" s="18" t="s">
        <v>14</v>
      </c>
      <c r="P99" s="18" t="s">
        <v>15</v>
      </c>
      <c r="Q99" s="18" t="s">
        <v>23</v>
      </c>
    </row>
    <row r="100" spans="1:17" s="13" customFormat="1" ht="15">
      <c r="A100" s="106"/>
      <c r="B100" s="157" t="s">
        <v>117</v>
      </c>
      <c r="C100" s="158"/>
      <c r="D100" s="111">
        <v>2358</v>
      </c>
      <c r="E100" s="113">
        <v>2193</v>
      </c>
      <c r="F100" s="113">
        <v>2005</v>
      </c>
      <c r="G100" s="116">
        <f>J100+J101+K101+K102+L101+L102+L103+M102+M103+M104+N103+N104+N105+O103+O104+O105+P104+P105+Q104+Q105</f>
        <v>0</v>
      </c>
      <c r="H100" s="145">
        <f>G100*D100</f>
        <v>0</v>
      </c>
      <c r="I100" s="10" t="s">
        <v>16</v>
      </c>
      <c r="J100" s="1"/>
      <c r="K100" s="11"/>
      <c r="L100" s="11"/>
      <c r="M100" s="11"/>
      <c r="N100" s="12"/>
      <c r="O100" s="12"/>
      <c r="P100" s="12"/>
      <c r="Q100" s="12"/>
    </row>
    <row r="101" spans="1:17" s="13" customFormat="1" ht="15">
      <c r="A101" s="106"/>
      <c r="B101" s="158"/>
      <c r="C101" s="158"/>
      <c r="D101" s="111"/>
      <c r="E101" s="114"/>
      <c r="F101" s="114"/>
      <c r="G101" s="159"/>
      <c r="H101" s="145"/>
      <c r="I101" s="10" t="s">
        <v>17</v>
      </c>
      <c r="J101" s="1"/>
      <c r="K101" s="1"/>
      <c r="L101" s="1"/>
      <c r="M101" s="11"/>
      <c r="N101" s="12"/>
      <c r="O101" s="12"/>
      <c r="P101" s="12"/>
      <c r="Q101" s="12"/>
    </row>
    <row r="102" spans="1:17" s="13" customFormat="1" ht="15">
      <c r="A102" s="106"/>
      <c r="B102" s="158"/>
      <c r="C102" s="158"/>
      <c r="D102" s="111"/>
      <c r="E102" s="114"/>
      <c r="F102" s="114"/>
      <c r="G102" s="159"/>
      <c r="H102" s="145"/>
      <c r="I102" s="10" t="s">
        <v>18</v>
      </c>
      <c r="J102" s="11"/>
      <c r="K102" s="1"/>
      <c r="L102" s="1"/>
      <c r="M102" s="1"/>
      <c r="N102" s="12"/>
      <c r="O102" s="12"/>
      <c r="P102" s="12"/>
      <c r="Q102" s="12"/>
    </row>
    <row r="103" spans="1:17" s="13" customFormat="1" ht="15">
      <c r="A103" s="106"/>
      <c r="B103" s="158"/>
      <c r="C103" s="158"/>
      <c r="D103" s="111"/>
      <c r="E103" s="114"/>
      <c r="F103" s="114"/>
      <c r="G103" s="159"/>
      <c r="H103" s="145"/>
      <c r="I103" s="10" t="s">
        <v>19</v>
      </c>
      <c r="J103" s="11"/>
      <c r="K103" s="11"/>
      <c r="L103" s="1"/>
      <c r="M103" s="1"/>
      <c r="N103" s="1"/>
      <c r="O103" s="1"/>
      <c r="P103" s="12"/>
      <c r="Q103" s="12"/>
    </row>
    <row r="104" spans="1:17" s="13" customFormat="1" ht="15">
      <c r="A104" s="106"/>
      <c r="B104" s="158"/>
      <c r="C104" s="158"/>
      <c r="D104" s="112"/>
      <c r="E104" s="114"/>
      <c r="F104" s="114"/>
      <c r="G104" s="112"/>
      <c r="H104" s="145"/>
      <c r="I104" s="14" t="s">
        <v>24</v>
      </c>
      <c r="J104" s="11"/>
      <c r="K104" s="11"/>
      <c r="L104" s="11"/>
      <c r="M104" s="1"/>
      <c r="N104" s="1"/>
      <c r="O104" s="1"/>
      <c r="P104" s="1"/>
      <c r="Q104" s="1"/>
    </row>
    <row r="105" spans="1:17" s="13" customFormat="1" ht="15">
      <c r="A105" s="106"/>
      <c r="B105" s="158"/>
      <c r="C105" s="158"/>
      <c r="D105" s="112"/>
      <c r="E105" s="115"/>
      <c r="F105" s="115"/>
      <c r="G105" s="112"/>
      <c r="H105" s="145"/>
      <c r="I105" s="10" t="s">
        <v>20</v>
      </c>
      <c r="J105" s="15"/>
      <c r="K105" s="15"/>
      <c r="L105" s="15"/>
      <c r="M105" s="15"/>
      <c r="N105" s="1"/>
      <c r="O105" s="1"/>
      <c r="P105" s="1"/>
      <c r="Q105" s="1"/>
    </row>
    <row r="106" spans="1:17" ht="15">
      <c r="A106" s="19"/>
      <c r="B106" s="163"/>
      <c r="C106" s="164"/>
      <c r="D106" s="20"/>
      <c r="E106" s="20"/>
      <c r="F106" s="20"/>
      <c r="G106" s="22"/>
      <c r="H106" s="22"/>
      <c r="I106" s="17" t="s">
        <v>25</v>
      </c>
      <c r="J106" s="17" t="s">
        <v>26</v>
      </c>
      <c r="K106" s="18" t="s">
        <v>22</v>
      </c>
      <c r="L106" s="18" t="s">
        <v>11</v>
      </c>
      <c r="M106" s="18" t="s">
        <v>12</v>
      </c>
      <c r="N106" s="18" t="s">
        <v>13</v>
      </c>
      <c r="O106" s="18" t="s">
        <v>14</v>
      </c>
      <c r="P106" s="18" t="s">
        <v>15</v>
      </c>
      <c r="Q106" s="18" t="s">
        <v>23</v>
      </c>
    </row>
    <row r="107" spans="1:17" s="13" customFormat="1" ht="15">
      <c r="A107" s="106"/>
      <c r="B107" s="157" t="s">
        <v>112</v>
      </c>
      <c r="C107" s="158"/>
      <c r="D107" s="111">
        <v>4510</v>
      </c>
      <c r="E107" s="113">
        <v>4195</v>
      </c>
      <c r="F107" s="113">
        <v>3834</v>
      </c>
      <c r="G107" s="116">
        <f>J107+J108+K108+K109+L108+L109+L110+M109+M110+M111+N110+N111+N112+O110+O111+O112+P111+P112+Q111+Q112</f>
        <v>0</v>
      </c>
      <c r="H107" s="145">
        <f>G107*D107</f>
        <v>0</v>
      </c>
      <c r="I107" s="10" t="s">
        <v>16</v>
      </c>
      <c r="J107" s="1"/>
      <c r="K107" s="11"/>
      <c r="L107" s="11"/>
      <c r="M107" s="11"/>
      <c r="N107" s="12"/>
      <c r="O107" s="12"/>
      <c r="P107" s="12"/>
      <c r="Q107" s="12"/>
    </row>
    <row r="108" spans="1:17" s="13" customFormat="1" ht="15">
      <c r="A108" s="106"/>
      <c r="B108" s="158"/>
      <c r="C108" s="158"/>
      <c r="D108" s="111"/>
      <c r="E108" s="114"/>
      <c r="F108" s="114"/>
      <c r="G108" s="159"/>
      <c r="H108" s="145"/>
      <c r="I108" s="10" t="s">
        <v>17</v>
      </c>
      <c r="J108" s="1"/>
      <c r="K108" s="1"/>
      <c r="L108" s="1"/>
      <c r="M108" s="11"/>
      <c r="N108" s="12"/>
      <c r="O108" s="12"/>
      <c r="P108" s="12"/>
      <c r="Q108" s="12"/>
    </row>
    <row r="109" spans="1:17" s="13" customFormat="1" ht="15">
      <c r="A109" s="106"/>
      <c r="B109" s="158"/>
      <c r="C109" s="158"/>
      <c r="D109" s="111"/>
      <c r="E109" s="114"/>
      <c r="F109" s="114"/>
      <c r="G109" s="159"/>
      <c r="H109" s="145"/>
      <c r="I109" s="10" t="s">
        <v>18</v>
      </c>
      <c r="J109" s="11"/>
      <c r="K109" s="1"/>
      <c r="L109" s="1"/>
      <c r="M109" s="1"/>
      <c r="N109" s="12"/>
      <c r="O109" s="12"/>
      <c r="P109" s="12"/>
      <c r="Q109" s="12"/>
    </row>
    <row r="110" spans="1:17" s="13" customFormat="1" ht="15">
      <c r="A110" s="106"/>
      <c r="B110" s="158"/>
      <c r="C110" s="158"/>
      <c r="D110" s="111"/>
      <c r="E110" s="114"/>
      <c r="F110" s="114"/>
      <c r="G110" s="159"/>
      <c r="H110" s="145"/>
      <c r="I110" s="10" t="s">
        <v>19</v>
      </c>
      <c r="J110" s="11"/>
      <c r="K110" s="11"/>
      <c r="L110" s="1"/>
      <c r="M110" s="1"/>
      <c r="N110" s="1"/>
      <c r="O110" s="1"/>
      <c r="P110" s="12"/>
      <c r="Q110" s="12"/>
    </row>
    <row r="111" spans="1:17" s="13" customFormat="1" ht="15">
      <c r="A111" s="106"/>
      <c r="B111" s="158"/>
      <c r="C111" s="158"/>
      <c r="D111" s="112"/>
      <c r="E111" s="114"/>
      <c r="F111" s="114"/>
      <c r="G111" s="112"/>
      <c r="H111" s="145"/>
      <c r="I111" s="14" t="s">
        <v>24</v>
      </c>
      <c r="J111" s="11"/>
      <c r="K111" s="11"/>
      <c r="L111" s="11"/>
      <c r="M111" s="1"/>
      <c r="N111" s="1"/>
      <c r="O111" s="1"/>
      <c r="P111" s="1"/>
      <c r="Q111" s="1"/>
    </row>
    <row r="112" spans="1:17" s="13" customFormat="1" ht="15">
      <c r="A112" s="106"/>
      <c r="B112" s="158"/>
      <c r="C112" s="158"/>
      <c r="D112" s="112"/>
      <c r="E112" s="115"/>
      <c r="F112" s="115"/>
      <c r="G112" s="112"/>
      <c r="H112" s="145"/>
      <c r="I112" s="10" t="s">
        <v>20</v>
      </c>
      <c r="J112" s="15"/>
      <c r="K112" s="15"/>
      <c r="L112" s="15"/>
      <c r="M112" s="15"/>
      <c r="N112" s="1"/>
      <c r="O112" s="1"/>
      <c r="P112" s="1"/>
      <c r="Q112" s="1"/>
    </row>
    <row r="113" spans="1:17" ht="15">
      <c r="A113" s="19"/>
      <c r="B113" s="163"/>
      <c r="C113" s="164"/>
      <c r="D113" s="20"/>
      <c r="E113" s="20"/>
      <c r="F113" s="20"/>
      <c r="G113" s="22"/>
      <c r="H113" s="22"/>
      <c r="I113" s="17" t="s">
        <v>25</v>
      </c>
      <c r="J113" s="17" t="s">
        <v>26</v>
      </c>
      <c r="K113" s="18" t="s">
        <v>22</v>
      </c>
      <c r="L113" s="18" t="s">
        <v>11</v>
      </c>
      <c r="M113" s="18" t="s">
        <v>12</v>
      </c>
      <c r="N113" s="18" t="s">
        <v>13</v>
      </c>
      <c r="O113" s="18" t="s">
        <v>14</v>
      </c>
      <c r="P113" s="18" t="s">
        <v>15</v>
      </c>
      <c r="Q113" s="18" t="s">
        <v>23</v>
      </c>
    </row>
    <row r="114" spans="1:17" s="13" customFormat="1" ht="15">
      <c r="A114" s="23"/>
      <c r="B114" s="246" t="s">
        <v>75</v>
      </c>
      <c r="C114" s="247"/>
      <c r="D114" s="147">
        <v>1681</v>
      </c>
      <c r="E114" s="113">
        <v>1564</v>
      </c>
      <c r="F114" s="113">
        <v>1429</v>
      </c>
      <c r="G114" s="116">
        <f>J114+J115+K115+K116+L115+L116+L117+M116+M117+M118+N117+N118+N119+O117+O118+O119+P118+P119+Q118+Q119</f>
        <v>0</v>
      </c>
      <c r="H114" s="145">
        <f>D114*G114</f>
        <v>0</v>
      </c>
      <c r="I114" s="10" t="s">
        <v>16</v>
      </c>
      <c r="J114" s="1"/>
      <c r="K114" s="11"/>
      <c r="L114" s="11"/>
      <c r="M114" s="11"/>
      <c r="N114" s="12"/>
      <c r="O114" s="12"/>
      <c r="P114" s="12"/>
      <c r="Q114" s="12"/>
    </row>
    <row r="115" spans="1:17" s="13" customFormat="1" ht="15">
      <c r="A115" s="23"/>
      <c r="B115" s="248"/>
      <c r="C115" s="249"/>
      <c r="D115" s="148"/>
      <c r="E115" s="114"/>
      <c r="F115" s="114"/>
      <c r="G115" s="159"/>
      <c r="H115" s="145"/>
      <c r="I115" s="10" t="s">
        <v>17</v>
      </c>
      <c r="J115" s="1"/>
      <c r="K115" s="1"/>
      <c r="L115" s="1"/>
      <c r="M115" s="11"/>
      <c r="N115" s="12"/>
      <c r="O115" s="12"/>
      <c r="P115" s="12"/>
      <c r="Q115" s="12"/>
    </row>
    <row r="116" spans="1:17" s="13" customFormat="1" ht="15">
      <c r="A116" s="23"/>
      <c r="B116" s="248"/>
      <c r="C116" s="249"/>
      <c r="D116" s="148"/>
      <c r="E116" s="114"/>
      <c r="F116" s="114"/>
      <c r="G116" s="159"/>
      <c r="H116" s="145"/>
      <c r="I116" s="10" t="s">
        <v>18</v>
      </c>
      <c r="J116" s="11"/>
      <c r="K116" s="1"/>
      <c r="L116" s="1"/>
      <c r="M116" s="1"/>
      <c r="N116" s="12"/>
      <c r="O116" s="12"/>
      <c r="P116" s="12"/>
      <c r="Q116" s="12"/>
    </row>
    <row r="117" spans="1:17" s="13" customFormat="1" ht="15">
      <c r="A117" s="23"/>
      <c r="B117" s="248"/>
      <c r="C117" s="249"/>
      <c r="D117" s="148"/>
      <c r="E117" s="114"/>
      <c r="F117" s="114"/>
      <c r="G117" s="159"/>
      <c r="H117" s="145"/>
      <c r="I117" s="10" t="s">
        <v>19</v>
      </c>
      <c r="J117" s="11"/>
      <c r="K117" s="11"/>
      <c r="L117" s="1"/>
      <c r="M117" s="1"/>
      <c r="N117" s="1"/>
      <c r="O117" s="1"/>
      <c r="P117" s="12"/>
      <c r="Q117" s="12"/>
    </row>
    <row r="118" spans="1:17" s="13" customFormat="1" ht="15">
      <c r="A118" s="172"/>
      <c r="B118" s="248"/>
      <c r="C118" s="249"/>
      <c r="D118" s="148"/>
      <c r="E118" s="114"/>
      <c r="F118" s="114"/>
      <c r="G118" s="112"/>
      <c r="H118" s="145"/>
      <c r="I118" s="14" t="s">
        <v>24</v>
      </c>
      <c r="J118" s="11"/>
      <c r="K118" s="11"/>
      <c r="L118" s="11"/>
      <c r="M118" s="1"/>
      <c r="N118" s="1"/>
      <c r="O118" s="1"/>
      <c r="P118" s="1"/>
      <c r="Q118" s="1"/>
    </row>
    <row r="119" spans="1:17" s="13" customFormat="1" ht="15">
      <c r="A119" s="173"/>
      <c r="B119" s="250"/>
      <c r="C119" s="251"/>
      <c r="D119" s="149"/>
      <c r="E119" s="115"/>
      <c r="F119" s="115"/>
      <c r="G119" s="112"/>
      <c r="H119" s="145"/>
      <c r="I119" s="10" t="s">
        <v>20</v>
      </c>
      <c r="J119" s="15"/>
      <c r="K119" s="15"/>
      <c r="L119" s="15"/>
      <c r="M119" s="15"/>
      <c r="N119" s="51"/>
      <c r="O119" s="51"/>
      <c r="P119" s="51"/>
      <c r="Q119" s="51"/>
    </row>
    <row r="120" spans="1:17" ht="15">
      <c r="A120" s="7"/>
      <c r="B120" s="156"/>
      <c r="C120" s="156"/>
      <c r="D120" s="7"/>
      <c r="E120" s="7"/>
      <c r="F120" s="7"/>
      <c r="G120" s="7"/>
      <c r="H120" s="7"/>
      <c r="I120" s="8" t="s">
        <v>25</v>
      </c>
      <c r="J120" s="17" t="s">
        <v>26</v>
      </c>
      <c r="K120" s="18" t="s">
        <v>22</v>
      </c>
      <c r="L120" s="18" t="s">
        <v>11</v>
      </c>
      <c r="M120" s="18" t="s">
        <v>12</v>
      </c>
      <c r="N120" s="18" t="s">
        <v>13</v>
      </c>
      <c r="O120" s="18" t="s">
        <v>14</v>
      </c>
      <c r="P120" s="18" t="s">
        <v>15</v>
      </c>
      <c r="Q120" s="18" t="s">
        <v>23</v>
      </c>
    </row>
    <row r="121" spans="1:17" s="13" customFormat="1" ht="15">
      <c r="A121" s="106"/>
      <c r="B121" s="161" t="s">
        <v>79</v>
      </c>
      <c r="C121" s="162"/>
      <c r="D121" s="145">
        <v>2337</v>
      </c>
      <c r="E121" s="113">
        <v>2174</v>
      </c>
      <c r="F121" s="113">
        <v>1987</v>
      </c>
      <c r="G121" s="199">
        <f>SUM(J121:Q126)</f>
        <v>0</v>
      </c>
      <c r="H121" s="145">
        <f>G121*D121</f>
        <v>0</v>
      </c>
      <c r="I121" s="10" t="s">
        <v>16</v>
      </c>
      <c r="J121" s="1"/>
      <c r="K121" s="11"/>
      <c r="L121" s="11"/>
      <c r="M121" s="11"/>
      <c r="N121" s="12"/>
      <c r="O121" s="12"/>
      <c r="P121" s="12"/>
      <c r="Q121" s="12"/>
    </row>
    <row r="122" spans="1:17" s="13" customFormat="1" ht="15">
      <c r="A122" s="106"/>
      <c r="B122" s="162"/>
      <c r="C122" s="162"/>
      <c r="D122" s="145"/>
      <c r="E122" s="114"/>
      <c r="F122" s="114"/>
      <c r="G122" s="200"/>
      <c r="H122" s="145"/>
      <c r="I122" s="10" t="s">
        <v>17</v>
      </c>
      <c r="J122" s="1"/>
      <c r="K122" s="1"/>
      <c r="L122" s="1"/>
      <c r="M122" s="11"/>
      <c r="N122" s="12"/>
      <c r="O122" s="12"/>
      <c r="P122" s="12"/>
      <c r="Q122" s="12"/>
    </row>
    <row r="123" spans="1:17" s="13" customFormat="1" ht="15">
      <c r="A123" s="106"/>
      <c r="B123" s="162"/>
      <c r="C123" s="162"/>
      <c r="D123" s="145"/>
      <c r="E123" s="114"/>
      <c r="F123" s="114"/>
      <c r="G123" s="200"/>
      <c r="H123" s="145"/>
      <c r="I123" s="10" t="s">
        <v>18</v>
      </c>
      <c r="J123" s="11"/>
      <c r="K123" s="1"/>
      <c r="L123" s="1"/>
      <c r="M123" s="1"/>
      <c r="N123" s="12"/>
      <c r="O123" s="12"/>
      <c r="P123" s="12"/>
      <c r="Q123" s="12"/>
    </row>
    <row r="124" spans="1:17" s="13" customFormat="1" ht="15">
      <c r="A124" s="106"/>
      <c r="B124" s="162"/>
      <c r="C124" s="162"/>
      <c r="D124" s="145"/>
      <c r="E124" s="114"/>
      <c r="F124" s="114"/>
      <c r="G124" s="200"/>
      <c r="H124" s="145"/>
      <c r="I124" s="10" t="s">
        <v>19</v>
      </c>
      <c r="J124" s="11"/>
      <c r="K124" s="11"/>
      <c r="L124" s="1"/>
      <c r="M124" s="1"/>
      <c r="N124" s="1"/>
      <c r="O124" s="1"/>
      <c r="P124" s="12"/>
      <c r="Q124" s="12"/>
    </row>
    <row r="125" spans="1:17" s="13" customFormat="1" ht="15">
      <c r="A125" s="106"/>
      <c r="B125" s="162"/>
      <c r="C125" s="162"/>
      <c r="D125" s="145"/>
      <c r="E125" s="114"/>
      <c r="F125" s="114"/>
      <c r="G125" s="200"/>
      <c r="H125" s="145"/>
      <c r="I125" s="14" t="s">
        <v>24</v>
      </c>
      <c r="J125" s="11"/>
      <c r="K125" s="11"/>
      <c r="L125" s="11"/>
      <c r="M125" s="1"/>
      <c r="N125" s="1"/>
      <c r="O125" s="1"/>
      <c r="P125" s="1"/>
      <c r="Q125" s="1"/>
    </row>
    <row r="126" spans="1:17" s="13" customFormat="1" ht="15">
      <c r="A126" s="106"/>
      <c r="B126" s="162"/>
      <c r="C126" s="162"/>
      <c r="D126" s="145"/>
      <c r="E126" s="115"/>
      <c r="F126" s="115"/>
      <c r="G126" s="200"/>
      <c r="H126" s="145"/>
      <c r="I126" s="10" t="s">
        <v>20</v>
      </c>
      <c r="J126" s="11"/>
      <c r="K126" s="11"/>
      <c r="L126" s="11"/>
      <c r="M126" s="11"/>
      <c r="N126" s="1"/>
      <c r="O126" s="1"/>
      <c r="P126" s="1"/>
      <c r="Q126" s="1"/>
    </row>
    <row r="127" spans="1:17" ht="15">
      <c r="A127" s="7"/>
      <c r="B127" s="156"/>
      <c r="C127" s="156"/>
      <c r="D127" s="7"/>
      <c r="E127" s="7"/>
      <c r="F127" s="7"/>
      <c r="G127" s="7"/>
      <c r="H127" s="7"/>
      <c r="I127" s="8" t="s">
        <v>25</v>
      </c>
      <c r="J127" s="8" t="s">
        <v>26</v>
      </c>
      <c r="K127" s="9" t="s">
        <v>22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23</v>
      </c>
    </row>
    <row r="128" spans="1:17" s="13" customFormat="1" ht="15">
      <c r="A128" s="106"/>
      <c r="B128" s="161" t="s">
        <v>80</v>
      </c>
      <c r="C128" s="162"/>
      <c r="D128" s="145">
        <v>2337</v>
      </c>
      <c r="E128" s="113">
        <v>2174</v>
      </c>
      <c r="F128" s="113">
        <v>1987</v>
      </c>
      <c r="G128" s="199">
        <f>SUM(J128:Q133)</f>
        <v>0</v>
      </c>
      <c r="H128" s="145">
        <f>G128*D128</f>
        <v>0</v>
      </c>
      <c r="I128" s="10" t="s">
        <v>16</v>
      </c>
      <c r="J128" s="1"/>
      <c r="K128" s="11"/>
      <c r="L128" s="11"/>
      <c r="M128" s="11"/>
      <c r="N128" s="12"/>
      <c r="O128" s="12"/>
      <c r="P128" s="12"/>
      <c r="Q128" s="12"/>
    </row>
    <row r="129" spans="1:17" s="13" customFormat="1" ht="15">
      <c r="A129" s="106"/>
      <c r="B129" s="162"/>
      <c r="C129" s="162"/>
      <c r="D129" s="145"/>
      <c r="E129" s="114"/>
      <c r="F129" s="114"/>
      <c r="G129" s="200"/>
      <c r="H129" s="145"/>
      <c r="I129" s="10" t="s">
        <v>17</v>
      </c>
      <c r="J129" s="1"/>
      <c r="K129" s="1"/>
      <c r="L129" s="1"/>
      <c r="M129" s="11"/>
      <c r="N129" s="12"/>
      <c r="O129" s="12"/>
      <c r="P129" s="12"/>
      <c r="Q129" s="12"/>
    </row>
    <row r="130" spans="1:17" s="13" customFormat="1" ht="15">
      <c r="A130" s="106"/>
      <c r="B130" s="162"/>
      <c r="C130" s="162"/>
      <c r="D130" s="145"/>
      <c r="E130" s="114"/>
      <c r="F130" s="114"/>
      <c r="G130" s="200"/>
      <c r="H130" s="145"/>
      <c r="I130" s="10" t="s">
        <v>18</v>
      </c>
      <c r="J130" s="11"/>
      <c r="K130" s="1"/>
      <c r="L130" s="1"/>
      <c r="M130" s="1"/>
      <c r="N130" s="12"/>
      <c r="O130" s="12"/>
      <c r="P130" s="12"/>
      <c r="Q130" s="12"/>
    </row>
    <row r="131" spans="1:17" s="13" customFormat="1" ht="15">
      <c r="A131" s="106"/>
      <c r="B131" s="162"/>
      <c r="C131" s="162"/>
      <c r="D131" s="145"/>
      <c r="E131" s="114"/>
      <c r="F131" s="114"/>
      <c r="G131" s="200"/>
      <c r="H131" s="145"/>
      <c r="I131" s="10" t="s">
        <v>19</v>
      </c>
      <c r="J131" s="11"/>
      <c r="K131" s="11"/>
      <c r="L131" s="1"/>
      <c r="M131" s="1"/>
      <c r="N131" s="1"/>
      <c r="O131" s="1"/>
      <c r="P131" s="12"/>
      <c r="Q131" s="12"/>
    </row>
    <row r="132" spans="1:17" s="13" customFormat="1" ht="15">
      <c r="A132" s="106"/>
      <c r="B132" s="162"/>
      <c r="C132" s="162"/>
      <c r="D132" s="145"/>
      <c r="E132" s="114"/>
      <c r="F132" s="114"/>
      <c r="G132" s="200"/>
      <c r="H132" s="145"/>
      <c r="I132" s="14" t="s">
        <v>24</v>
      </c>
      <c r="J132" s="11"/>
      <c r="K132" s="11"/>
      <c r="L132" s="11"/>
      <c r="M132" s="1"/>
      <c r="N132" s="1"/>
      <c r="O132" s="1"/>
      <c r="P132" s="1"/>
      <c r="Q132" s="1"/>
    </row>
    <row r="133" spans="1:17" s="13" customFormat="1" ht="15">
      <c r="A133" s="106"/>
      <c r="B133" s="162"/>
      <c r="C133" s="162"/>
      <c r="D133" s="145"/>
      <c r="E133" s="115"/>
      <c r="F133" s="115"/>
      <c r="G133" s="200"/>
      <c r="H133" s="145"/>
      <c r="I133" s="10" t="s">
        <v>20</v>
      </c>
      <c r="J133" s="15"/>
      <c r="K133" s="15"/>
      <c r="L133" s="15"/>
      <c r="M133" s="15"/>
      <c r="N133" s="1"/>
      <c r="O133" s="1"/>
      <c r="P133" s="1"/>
      <c r="Q133" s="1"/>
    </row>
    <row r="134" spans="1:17" ht="15">
      <c r="A134" s="16"/>
      <c r="B134" s="196"/>
      <c r="C134" s="196"/>
      <c r="D134" s="16"/>
      <c r="E134" s="16"/>
      <c r="F134" s="16"/>
      <c r="G134" s="16"/>
      <c r="H134" s="16"/>
      <c r="I134" s="17" t="s">
        <v>25</v>
      </c>
      <c r="J134" s="8" t="s">
        <v>26</v>
      </c>
      <c r="K134" s="9" t="s">
        <v>22</v>
      </c>
      <c r="L134" s="9" t="s">
        <v>11</v>
      </c>
      <c r="M134" s="9" t="s">
        <v>12</v>
      </c>
      <c r="N134" s="9" t="s">
        <v>13</v>
      </c>
      <c r="O134" s="9" t="s">
        <v>14</v>
      </c>
      <c r="P134" s="9" t="s">
        <v>15</v>
      </c>
      <c r="Q134" s="9" t="s">
        <v>23</v>
      </c>
    </row>
    <row r="135" spans="1:17" s="13" customFormat="1" ht="15">
      <c r="A135" s="106"/>
      <c r="B135" s="161" t="s">
        <v>81</v>
      </c>
      <c r="C135" s="162"/>
      <c r="D135" s="145">
        <v>2337</v>
      </c>
      <c r="E135" s="113">
        <v>2174</v>
      </c>
      <c r="F135" s="113">
        <v>1987</v>
      </c>
      <c r="G135" s="199">
        <f>SUM(J135:Q139)</f>
        <v>0</v>
      </c>
      <c r="H135" s="145">
        <f>G135*D135</f>
        <v>0</v>
      </c>
      <c r="I135" s="10" t="s">
        <v>16</v>
      </c>
      <c r="J135" s="1"/>
      <c r="K135" s="11"/>
      <c r="L135" s="11"/>
      <c r="M135" s="11"/>
      <c r="N135" s="12"/>
      <c r="O135" s="12"/>
      <c r="P135" s="12"/>
      <c r="Q135" s="12"/>
    </row>
    <row r="136" spans="1:17" s="13" customFormat="1" ht="15">
      <c r="A136" s="106"/>
      <c r="B136" s="162"/>
      <c r="C136" s="162"/>
      <c r="D136" s="145"/>
      <c r="E136" s="114"/>
      <c r="F136" s="114"/>
      <c r="G136" s="200"/>
      <c r="H136" s="145"/>
      <c r="I136" s="10" t="s">
        <v>17</v>
      </c>
      <c r="J136" s="1"/>
      <c r="K136" s="1"/>
      <c r="L136" s="1"/>
      <c r="M136" s="11"/>
      <c r="N136" s="12"/>
      <c r="O136" s="12"/>
      <c r="P136" s="12"/>
      <c r="Q136" s="12"/>
    </row>
    <row r="137" spans="1:17" s="13" customFormat="1" ht="15">
      <c r="A137" s="106"/>
      <c r="B137" s="162"/>
      <c r="C137" s="162"/>
      <c r="D137" s="145"/>
      <c r="E137" s="114"/>
      <c r="F137" s="114"/>
      <c r="G137" s="200"/>
      <c r="H137" s="145"/>
      <c r="I137" s="10" t="s">
        <v>18</v>
      </c>
      <c r="J137" s="11"/>
      <c r="K137" s="1"/>
      <c r="L137" s="1"/>
      <c r="M137" s="1"/>
      <c r="N137" s="12"/>
      <c r="O137" s="12"/>
      <c r="P137" s="12"/>
      <c r="Q137" s="12"/>
    </row>
    <row r="138" spans="1:17" s="13" customFormat="1" ht="15">
      <c r="A138" s="106"/>
      <c r="B138" s="162"/>
      <c r="C138" s="162"/>
      <c r="D138" s="145"/>
      <c r="E138" s="114"/>
      <c r="F138" s="114"/>
      <c r="G138" s="200"/>
      <c r="H138" s="145"/>
      <c r="I138" s="10" t="s">
        <v>19</v>
      </c>
      <c r="J138" s="11"/>
      <c r="K138" s="11"/>
      <c r="L138" s="1"/>
      <c r="M138" s="1"/>
      <c r="N138" s="1"/>
      <c r="O138" s="1"/>
      <c r="P138" s="12"/>
      <c r="Q138" s="12"/>
    </row>
    <row r="139" spans="1:17" s="13" customFormat="1" ht="15">
      <c r="A139" s="106"/>
      <c r="B139" s="162"/>
      <c r="C139" s="162"/>
      <c r="D139" s="145"/>
      <c r="E139" s="114"/>
      <c r="F139" s="114"/>
      <c r="G139" s="200"/>
      <c r="H139" s="145"/>
      <c r="I139" s="14" t="s">
        <v>24</v>
      </c>
      <c r="J139" s="11"/>
      <c r="K139" s="11"/>
      <c r="L139" s="11"/>
      <c r="M139" s="1"/>
      <c r="N139" s="1"/>
      <c r="O139" s="1"/>
      <c r="P139" s="1"/>
      <c r="Q139" s="1"/>
    </row>
    <row r="140" spans="1:17" s="13" customFormat="1" ht="15">
      <c r="A140" s="106"/>
      <c r="B140" s="162"/>
      <c r="C140" s="162"/>
      <c r="D140" s="145"/>
      <c r="E140" s="115"/>
      <c r="F140" s="115"/>
      <c r="G140" s="200"/>
      <c r="H140" s="145"/>
      <c r="I140" s="10" t="s">
        <v>20</v>
      </c>
      <c r="J140" s="15"/>
      <c r="K140" s="15"/>
      <c r="L140" s="15"/>
      <c r="M140" s="15"/>
      <c r="N140" s="1"/>
      <c r="O140" s="1"/>
      <c r="P140" s="1"/>
      <c r="Q140" s="1"/>
    </row>
    <row r="141" spans="1:17" s="13" customFormat="1" ht="14.25" customHeight="1">
      <c r="A141" s="19"/>
      <c r="B141" s="167"/>
      <c r="C141" s="168"/>
      <c r="D141" s="20"/>
      <c r="E141" s="20"/>
      <c r="F141" s="20"/>
      <c r="G141" s="21"/>
      <c r="H141" s="21"/>
      <c r="I141" s="17" t="s">
        <v>25</v>
      </c>
      <c r="J141" s="17" t="s">
        <v>26</v>
      </c>
      <c r="K141" s="18" t="s">
        <v>22</v>
      </c>
      <c r="L141" s="18" t="s">
        <v>11</v>
      </c>
      <c r="M141" s="18" t="s">
        <v>12</v>
      </c>
      <c r="N141" s="18" t="s">
        <v>13</v>
      </c>
      <c r="O141" s="18" t="s">
        <v>14</v>
      </c>
      <c r="P141" s="18" t="s">
        <v>15</v>
      </c>
      <c r="Q141" s="18" t="s">
        <v>23</v>
      </c>
    </row>
    <row r="142" spans="1:17" s="13" customFormat="1" ht="14.25" customHeight="1">
      <c r="A142" s="172"/>
      <c r="B142" s="150" t="s">
        <v>82</v>
      </c>
      <c r="C142" s="174"/>
      <c r="D142" s="111">
        <v>2460</v>
      </c>
      <c r="E142" s="113">
        <v>2288</v>
      </c>
      <c r="F142" s="113">
        <v>2091</v>
      </c>
      <c r="G142" s="116">
        <f>SUM(J142:Q147)</f>
        <v>0</v>
      </c>
      <c r="H142" s="145">
        <f>G142*D142</f>
        <v>0</v>
      </c>
      <c r="I142" s="10" t="s">
        <v>16</v>
      </c>
      <c r="J142" s="1"/>
      <c r="K142" s="11"/>
      <c r="L142" s="11"/>
      <c r="M142" s="11"/>
      <c r="N142" s="12"/>
      <c r="O142" s="12"/>
      <c r="P142" s="12"/>
      <c r="Q142" s="12"/>
    </row>
    <row r="143" spans="1:17" s="13" customFormat="1" ht="14.25" customHeight="1">
      <c r="A143" s="172"/>
      <c r="B143" s="175"/>
      <c r="C143" s="176"/>
      <c r="D143" s="112"/>
      <c r="E143" s="114"/>
      <c r="F143" s="114"/>
      <c r="G143" s="117"/>
      <c r="H143" s="145"/>
      <c r="I143" s="10" t="s">
        <v>17</v>
      </c>
      <c r="J143" s="1"/>
      <c r="K143" s="1"/>
      <c r="L143" s="1"/>
      <c r="M143" s="11"/>
      <c r="N143" s="12"/>
      <c r="O143" s="12"/>
      <c r="P143" s="12"/>
      <c r="Q143" s="12"/>
    </row>
    <row r="144" spans="1:17" s="13" customFormat="1" ht="14.25" customHeight="1">
      <c r="A144" s="172"/>
      <c r="B144" s="175"/>
      <c r="C144" s="176"/>
      <c r="D144" s="112"/>
      <c r="E144" s="114"/>
      <c r="F144" s="114"/>
      <c r="G144" s="117"/>
      <c r="H144" s="145"/>
      <c r="I144" s="10" t="s">
        <v>18</v>
      </c>
      <c r="J144" s="11"/>
      <c r="K144" s="1"/>
      <c r="L144" s="1"/>
      <c r="M144" s="1"/>
      <c r="N144" s="12"/>
      <c r="O144" s="12"/>
      <c r="P144" s="12"/>
      <c r="Q144" s="12"/>
    </row>
    <row r="145" spans="1:17" s="13" customFormat="1" ht="14.25" customHeight="1">
      <c r="A145" s="172"/>
      <c r="B145" s="175"/>
      <c r="C145" s="176"/>
      <c r="D145" s="112"/>
      <c r="E145" s="114"/>
      <c r="F145" s="114"/>
      <c r="G145" s="117"/>
      <c r="H145" s="145"/>
      <c r="I145" s="10" t="s">
        <v>19</v>
      </c>
      <c r="J145" s="11"/>
      <c r="K145" s="11"/>
      <c r="L145" s="1"/>
      <c r="M145" s="1"/>
      <c r="N145" s="1"/>
      <c r="O145" s="1"/>
      <c r="P145" s="12"/>
      <c r="Q145" s="12"/>
    </row>
    <row r="146" spans="1:17" s="13" customFormat="1" ht="14.25" customHeight="1">
      <c r="A146" s="172"/>
      <c r="B146" s="175"/>
      <c r="C146" s="176"/>
      <c r="D146" s="112"/>
      <c r="E146" s="114"/>
      <c r="F146" s="114"/>
      <c r="G146" s="117"/>
      <c r="H146" s="145"/>
      <c r="I146" s="14" t="s">
        <v>24</v>
      </c>
      <c r="J146" s="11"/>
      <c r="K146" s="11"/>
      <c r="L146" s="11"/>
      <c r="M146" s="1"/>
      <c r="N146" s="1"/>
      <c r="O146" s="1"/>
      <c r="P146" s="1"/>
      <c r="Q146" s="1"/>
    </row>
    <row r="147" spans="1:17" s="13" customFormat="1" ht="21" customHeight="1">
      <c r="A147" s="173"/>
      <c r="B147" s="177"/>
      <c r="C147" s="178"/>
      <c r="D147" s="112"/>
      <c r="E147" s="115"/>
      <c r="F147" s="115"/>
      <c r="G147" s="117"/>
      <c r="H147" s="145"/>
      <c r="I147" s="10" t="s">
        <v>20</v>
      </c>
      <c r="J147" s="15"/>
      <c r="K147" s="15"/>
      <c r="L147" s="15"/>
      <c r="M147" s="15"/>
      <c r="N147" s="1"/>
      <c r="O147" s="1"/>
      <c r="P147" s="1"/>
      <c r="Q147" s="1"/>
    </row>
    <row r="148" spans="1:17" s="13" customFormat="1" ht="14.25" customHeight="1">
      <c r="A148" s="19"/>
      <c r="B148" s="146"/>
      <c r="C148" s="146"/>
      <c r="D148" s="20"/>
      <c r="E148" s="20"/>
      <c r="F148" s="20"/>
      <c r="G148" s="21"/>
      <c r="H148" s="21"/>
      <c r="I148" s="17" t="s">
        <v>25</v>
      </c>
      <c r="J148" s="17" t="s">
        <v>26</v>
      </c>
      <c r="K148" s="18" t="s">
        <v>22</v>
      </c>
      <c r="L148" s="18" t="s">
        <v>11</v>
      </c>
      <c r="M148" s="18" t="s">
        <v>12</v>
      </c>
      <c r="N148" s="18" t="s">
        <v>13</v>
      </c>
      <c r="O148" s="18" t="s">
        <v>14</v>
      </c>
      <c r="P148" s="18" t="s">
        <v>15</v>
      </c>
      <c r="Q148" s="18" t="s">
        <v>23</v>
      </c>
    </row>
    <row r="149" spans="1:21" s="13" customFormat="1" ht="15">
      <c r="A149" s="106"/>
      <c r="B149" s="160" t="s">
        <v>83</v>
      </c>
      <c r="C149" s="109"/>
      <c r="D149" s="111">
        <v>3075</v>
      </c>
      <c r="E149" s="113">
        <v>2860</v>
      </c>
      <c r="F149" s="113">
        <v>2614</v>
      </c>
      <c r="G149" s="116">
        <f>SUM(J149:Q154)</f>
        <v>0</v>
      </c>
      <c r="H149" s="145">
        <f>G149*D149</f>
        <v>0</v>
      </c>
      <c r="I149" s="10" t="s">
        <v>16</v>
      </c>
      <c r="J149" s="1"/>
      <c r="K149" s="11"/>
      <c r="L149" s="11"/>
      <c r="M149" s="11"/>
      <c r="N149" s="12"/>
      <c r="O149" s="12"/>
      <c r="P149" s="12"/>
      <c r="Q149" s="12"/>
      <c r="U149" s="13" t="s">
        <v>21</v>
      </c>
    </row>
    <row r="150" spans="1:17" s="13" customFormat="1" ht="15">
      <c r="A150" s="106"/>
      <c r="B150" s="109"/>
      <c r="C150" s="109"/>
      <c r="D150" s="112"/>
      <c r="E150" s="114"/>
      <c r="F150" s="114"/>
      <c r="G150" s="117"/>
      <c r="H150" s="145"/>
      <c r="I150" s="10" t="s">
        <v>17</v>
      </c>
      <c r="J150" s="1"/>
      <c r="K150" s="1"/>
      <c r="L150" s="1"/>
      <c r="M150" s="11"/>
      <c r="N150" s="12"/>
      <c r="O150" s="12"/>
      <c r="P150" s="12"/>
      <c r="Q150" s="12"/>
    </row>
    <row r="151" spans="1:17" s="13" customFormat="1" ht="15">
      <c r="A151" s="106"/>
      <c r="B151" s="109"/>
      <c r="C151" s="109"/>
      <c r="D151" s="112"/>
      <c r="E151" s="114"/>
      <c r="F151" s="114"/>
      <c r="G151" s="117"/>
      <c r="H151" s="145"/>
      <c r="I151" s="10" t="s">
        <v>18</v>
      </c>
      <c r="J151" s="11"/>
      <c r="K151" s="1"/>
      <c r="L151" s="1"/>
      <c r="M151" s="1"/>
      <c r="N151" s="12"/>
      <c r="O151" s="12"/>
      <c r="P151" s="12"/>
      <c r="Q151" s="12"/>
    </row>
    <row r="152" spans="1:17" s="13" customFormat="1" ht="15">
      <c r="A152" s="106"/>
      <c r="B152" s="109"/>
      <c r="C152" s="109"/>
      <c r="D152" s="112"/>
      <c r="E152" s="114"/>
      <c r="F152" s="114"/>
      <c r="G152" s="117"/>
      <c r="H152" s="145"/>
      <c r="I152" s="10" t="s">
        <v>19</v>
      </c>
      <c r="J152" s="11"/>
      <c r="K152" s="11"/>
      <c r="L152" s="1"/>
      <c r="M152" s="1"/>
      <c r="N152" s="1"/>
      <c r="O152" s="1"/>
      <c r="P152" s="12"/>
      <c r="Q152" s="12"/>
    </row>
    <row r="153" spans="1:17" s="13" customFormat="1" ht="15">
      <c r="A153" s="106"/>
      <c r="B153" s="109"/>
      <c r="C153" s="109"/>
      <c r="D153" s="112"/>
      <c r="E153" s="114"/>
      <c r="F153" s="114"/>
      <c r="G153" s="117"/>
      <c r="H153" s="145"/>
      <c r="I153" s="14" t="s">
        <v>24</v>
      </c>
      <c r="J153" s="11"/>
      <c r="K153" s="11"/>
      <c r="L153" s="11"/>
      <c r="M153" s="1"/>
      <c r="N153" s="1"/>
      <c r="O153" s="1"/>
      <c r="P153" s="1"/>
      <c r="Q153" s="1"/>
    </row>
    <row r="154" spans="1:17" s="13" customFormat="1" ht="14.25" customHeight="1">
      <c r="A154" s="106"/>
      <c r="B154" s="109"/>
      <c r="C154" s="109"/>
      <c r="D154" s="112"/>
      <c r="E154" s="115"/>
      <c r="F154" s="115"/>
      <c r="G154" s="117"/>
      <c r="H154" s="145"/>
      <c r="I154" s="10" t="s">
        <v>20</v>
      </c>
      <c r="J154" s="15"/>
      <c r="K154" s="15"/>
      <c r="L154" s="15"/>
      <c r="M154" s="15"/>
      <c r="N154" s="1"/>
      <c r="O154" s="1"/>
      <c r="P154" s="1"/>
      <c r="Q154" s="1"/>
    </row>
    <row r="155" spans="1:17" ht="15">
      <c r="A155" s="19"/>
      <c r="B155" s="167"/>
      <c r="C155" s="168"/>
      <c r="D155" s="20"/>
      <c r="E155" s="20"/>
      <c r="F155" s="20"/>
      <c r="G155" s="21"/>
      <c r="H155" s="21"/>
      <c r="I155" s="17" t="s">
        <v>25</v>
      </c>
      <c r="J155" s="17" t="s">
        <v>26</v>
      </c>
      <c r="K155" s="18" t="s">
        <v>22</v>
      </c>
      <c r="L155" s="18" t="s">
        <v>11</v>
      </c>
      <c r="M155" s="18" t="s">
        <v>12</v>
      </c>
      <c r="N155" s="18" t="s">
        <v>13</v>
      </c>
      <c r="O155" s="18" t="s">
        <v>14</v>
      </c>
      <c r="P155" s="18" t="s">
        <v>15</v>
      </c>
      <c r="Q155" s="18" t="s">
        <v>23</v>
      </c>
    </row>
    <row r="156" spans="1:20" s="13" customFormat="1" ht="15">
      <c r="A156" s="106"/>
      <c r="B156" s="160" t="s">
        <v>84</v>
      </c>
      <c r="C156" s="109"/>
      <c r="D156" s="111">
        <v>3239</v>
      </c>
      <c r="E156" s="113">
        <v>3013</v>
      </c>
      <c r="F156" s="113">
        <v>2754</v>
      </c>
      <c r="G156" s="116">
        <f>SUM(J156:Q161)</f>
        <v>0</v>
      </c>
      <c r="H156" s="145">
        <f>G156*D156</f>
        <v>0</v>
      </c>
      <c r="I156" s="10" t="s">
        <v>16</v>
      </c>
      <c r="J156" s="1"/>
      <c r="K156" s="11"/>
      <c r="L156" s="11"/>
      <c r="M156" s="11"/>
      <c r="N156" s="12"/>
      <c r="O156" s="12"/>
      <c r="P156" s="12"/>
      <c r="Q156" s="12"/>
      <c r="T156" s="13" t="s">
        <v>21</v>
      </c>
    </row>
    <row r="157" spans="1:17" s="13" customFormat="1" ht="15">
      <c r="A157" s="106"/>
      <c r="B157" s="109"/>
      <c r="C157" s="109"/>
      <c r="D157" s="112"/>
      <c r="E157" s="114"/>
      <c r="F157" s="114"/>
      <c r="G157" s="117"/>
      <c r="H157" s="145"/>
      <c r="I157" s="10" t="s">
        <v>17</v>
      </c>
      <c r="J157" s="1"/>
      <c r="K157" s="1"/>
      <c r="L157" s="1"/>
      <c r="M157" s="11"/>
      <c r="N157" s="12"/>
      <c r="O157" s="12"/>
      <c r="P157" s="12"/>
      <c r="Q157" s="12"/>
    </row>
    <row r="158" spans="1:17" s="13" customFormat="1" ht="15">
      <c r="A158" s="106"/>
      <c r="B158" s="109"/>
      <c r="C158" s="109"/>
      <c r="D158" s="112"/>
      <c r="E158" s="114"/>
      <c r="F158" s="114"/>
      <c r="G158" s="117"/>
      <c r="H158" s="145"/>
      <c r="I158" s="10" t="s">
        <v>18</v>
      </c>
      <c r="J158" s="11"/>
      <c r="K158" s="1"/>
      <c r="L158" s="1"/>
      <c r="M158" s="1"/>
      <c r="N158" s="12"/>
      <c r="O158" s="12"/>
      <c r="P158" s="12"/>
      <c r="Q158" s="12"/>
    </row>
    <row r="159" spans="1:17" s="13" customFormat="1" ht="15">
      <c r="A159" s="106"/>
      <c r="B159" s="109"/>
      <c r="C159" s="109"/>
      <c r="D159" s="112"/>
      <c r="E159" s="114"/>
      <c r="F159" s="114"/>
      <c r="G159" s="117"/>
      <c r="H159" s="145"/>
      <c r="I159" s="10" t="s">
        <v>19</v>
      </c>
      <c r="J159" s="11"/>
      <c r="K159" s="11"/>
      <c r="L159" s="1"/>
      <c r="M159" s="1"/>
      <c r="N159" s="1"/>
      <c r="O159" s="1"/>
      <c r="P159" s="12"/>
      <c r="Q159" s="12"/>
    </row>
    <row r="160" spans="1:17" s="13" customFormat="1" ht="15">
      <c r="A160" s="106"/>
      <c r="B160" s="109"/>
      <c r="C160" s="109"/>
      <c r="D160" s="112"/>
      <c r="E160" s="114"/>
      <c r="F160" s="114"/>
      <c r="G160" s="117"/>
      <c r="H160" s="145"/>
      <c r="I160" s="14" t="s">
        <v>24</v>
      </c>
      <c r="J160" s="11"/>
      <c r="K160" s="11"/>
      <c r="L160" s="11"/>
      <c r="M160" s="1"/>
      <c r="N160" s="1"/>
      <c r="O160" s="1"/>
      <c r="P160" s="1"/>
      <c r="Q160" s="1"/>
    </row>
    <row r="161" spans="1:17" s="13" customFormat="1" ht="14.25" customHeight="1">
      <c r="A161" s="106"/>
      <c r="B161" s="109"/>
      <c r="C161" s="109"/>
      <c r="D161" s="112"/>
      <c r="E161" s="115"/>
      <c r="F161" s="115"/>
      <c r="G161" s="117"/>
      <c r="H161" s="145"/>
      <c r="I161" s="10" t="s">
        <v>20</v>
      </c>
      <c r="J161" s="15"/>
      <c r="K161" s="15"/>
      <c r="L161" s="15"/>
      <c r="M161" s="15"/>
      <c r="N161" s="1"/>
      <c r="O161" s="1"/>
      <c r="P161" s="1"/>
      <c r="Q161" s="1"/>
    </row>
    <row r="162" spans="1:17" ht="15">
      <c r="A162" s="19"/>
      <c r="B162" s="137"/>
      <c r="C162" s="138"/>
      <c r="D162" s="20"/>
      <c r="E162" s="20"/>
      <c r="F162" s="20"/>
      <c r="G162" s="22"/>
      <c r="H162" s="22"/>
      <c r="I162" s="17" t="s">
        <v>25</v>
      </c>
      <c r="J162" s="17" t="s">
        <v>26</v>
      </c>
      <c r="K162" s="18" t="s">
        <v>22</v>
      </c>
      <c r="L162" s="18" t="s">
        <v>11</v>
      </c>
      <c r="M162" s="18" t="s">
        <v>12</v>
      </c>
      <c r="N162" s="18" t="s">
        <v>13</v>
      </c>
      <c r="O162" s="18" t="s">
        <v>14</v>
      </c>
      <c r="P162" s="18" t="s">
        <v>15</v>
      </c>
      <c r="Q162" s="18" t="s">
        <v>23</v>
      </c>
    </row>
    <row r="163" spans="1:17" s="13" customFormat="1" ht="15">
      <c r="A163" s="106"/>
      <c r="B163" s="197" t="s">
        <v>2</v>
      </c>
      <c r="C163" s="106"/>
      <c r="D163" s="111">
        <v>820</v>
      </c>
      <c r="E163" s="113">
        <v>763</v>
      </c>
      <c r="F163" s="113">
        <v>697</v>
      </c>
      <c r="G163" s="116">
        <f>J163+J164+K164+K165+L164+L165+L166+M165+M166+M167+N166+N167+N168+O166+O167+O168+P167+P168+Q167+Q168</f>
        <v>0</v>
      </c>
      <c r="H163" s="145">
        <f>G163*D163</f>
        <v>0</v>
      </c>
      <c r="I163" s="10" t="s">
        <v>16</v>
      </c>
      <c r="J163" s="1"/>
      <c r="K163" s="11"/>
      <c r="L163" s="11"/>
      <c r="M163" s="11"/>
      <c r="N163" s="12"/>
      <c r="O163" s="12"/>
      <c r="P163" s="12"/>
      <c r="Q163" s="12"/>
    </row>
    <row r="164" spans="1:17" s="13" customFormat="1" ht="15">
      <c r="A164" s="106"/>
      <c r="B164" s="106"/>
      <c r="C164" s="106"/>
      <c r="D164" s="111"/>
      <c r="E164" s="114"/>
      <c r="F164" s="114"/>
      <c r="G164" s="129"/>
      <c r="H164" s="145"/>
      <c r="I164" s="10" t="s">
        <v>17</v>
      </c>
      <c r="J164" s="1"/>
      <c r="K164" s="1"/>
      <c r="L164" s="1"/>
      <c r="M164" s="11"/>
      <c r="N164" s="12"/>
      <c r="O164" s="12"/>
      <c r="P164" s="12"/>
      <c r="Q164" s="12"/>
    </row>
    <row r="165" spans="1:17" s="13" customFormat="1" ht="15">
      <c r="A165" s="106"/>
      <c r="B165" s="106"/>
      <c r="C165" s="106"/>
      <c r="D165" s="111"/>
      <c r="E165" s="114"/>
      <c r="F165" s="114"/>
      <c r="G165" s="129"/>
      <c r="H165" s="145"/>
      <c r="I165" s="10" t="s">
        <v>18</v>
      </c>
      <c r="J165" s="11"/>
      <c r="K165" s="1"/>
      <c r="L165" s="1"/>
      <c r="M165" s="1"/>
      <c r="N165" s="12"/>
      <c r="O165" s="12"/>
      <c r="P165" s="12"/>
      <c r="Q165" s="12"/>
    </row>
    <row r="166" spans="1:17" s="13" customFormat="1" ht="15">
      <c r="A166" s="106"/>
      <c r="B166" s="106"/>
      <c r="C166" s="106"/>
      <c r="D166" s="111"/>
      <c r="E166" s="114"/>
      <c r="F166" s="114"/>
      <c r="G166" s="129"/>
      <c r="H166" s="145"/>
      <c r="I166" s="10" t="s">
        <v>19</v>
      </c>
      <c r="J166" s="11"/>
      <c r="K166" s="11"/>
      <c r="L166" s="1"/>
      <c r="M166" s="1"/>
      <c r="N166" s="1"/>
      <c r="O166" s="1"/>
      <c r="P166" s="12"/>
      <c r="Q166" s="12"/>
    </row>
    <row r="167" spans="1:17" s="13" customFormat="1" ht="15">
      <c r="A167" s="106"/>
      <c r="B167" s="106"/>
      <c r="C167" s="106"/>
      <c r="D167" s="111"/>
      <c r="E167" s="114"/>
      <c r="F167" s="114"/>
      <c r="G167" s="129"/>
      <c r="H167" s="145"/>
      <c r="I167" s="14" t="s">
        <v>24</v>
      </c>
      <c r="J167" s="11"/>
      <c r="K167" s="11"/>
      <c r="L167" s="11"/>
      <c r="M167" s="1"/>
      <c r="N167" s="1"/>
      <c r="O167" s="1"/>
      <c r="P167" s="1"/>
      <c r="Q167" s="1"/>
    </row>
    <row r="168" spans="1:17" s="13" customFormat="1" ht="17.25" customHeight="1">
      <c r="A168" s="106"/>
      <c r="B168" s="106"/>
      <c r="C168" s="106"/>
      <c r="D168" s="111"/>
      <c r="E168" s="115"/>
      <c r="F168" s="115"/>
      <c r="G168" s="129"/>
      <c r="H168" s="145"/>
      <c r="I168" s="10" t="s">
        <v>20</v>
      </c>
      <c r="J168" s="15"/>
      <c r="K168" s="15"/>
      <c r="L168" s="15"/>
      <c r="M168" s="15"/>
      <c r="N168" s="1"/>
      <c r="O168" s="1"/>
      <c r="P168" s="1"/>
      <c r="Q168" s="1"/>
    </row>
    <row r="169" spans="1:17" s="13" customFormat="1" ht="17.25" customHeight="1">
      <c r="A169" s="19"/>
      <c r="B169" s="137"/>
      <c r="C169" s="138"/>
      <c r="D169" s="20"/>
      <c r="E169" s="20"/>
      <c r="F169" s="20"/>
      <c r="G169" s="22"/>
      <c r="H169" s="22"/>
      <c r="I169" s="17" t="s">
        <v>25</v>
      </c>
      <c r="J169" s="17" t="s">
        <v>26</v>
      </c>
      <c r="K169" s="18" t="s">
        <v>22</v>
      </c>
      <c r="L169" s="18" t="s">
        <v>11</v>
      </c>
      <c r="M169" s="18" t="s">
        <v>12</v>
      </c>
      <c r="N169" s="18" t="s">
        <v>13</v>
      </c>
      <c r="O169" s="18" t="s">
        <v>14</v>
      </c>
      <c r="P169" s="18" t="s">
        <v>15</v>
      </c>
      <c r="Q169" s="18" t="s">
        <v>23</v>
      </c>
    </row>
    <row r="170" spans="1:17" s="13" customFormat="1" ht="17.25" customHeight="1">
      <c r="A170" s="106"/>
      <c r="B170" s="157" t="s">
        <v>131</v>
      </c>
      <c r="C170" s="158"/>
      <c r="D170" s="111">
        <v>1948</v>
      </c>
      <c r="E170" s="113">
        <v>1948</v>
      </c>
      <c r="F170" s="113">
        <v>1948</v>
      </c>
      <c r="G170" s="116">
        <f>SUM(J170:Q179)</f>
        <v>0</v>
      </c>
      <c r="H170" s="145">
        <f>G170*D170</f>
        <v>0</v>
      </c>
      <c r="I170" s="10" t="s">
        <v>16</v>
      </c>
      <c r="J170" s="1"/>
      <c r="K170" s="11"/>
      <c r="L170" s="11"/>
      <c r="M170" s="11"/>
      <c r="N170" s="12"/>
      <c r="O170" s="12"/>
      <c r="P170" s="12"/>
      <c r="Q170" s="12"/>
    </row>
    <row r="171" spans="1:17" s="13" customFormat="1" ht="17.25" customHeight="1">
      <c r="A171" s="106"/>
      <c r="B171" s="157"/>
      <c r="C171" s="158"/>
      <c r="D171" s="111"/>
      <c r="E171" s="114"/>
      <c r="F171" s="114"/>
      <c r="G171" s="116"/>
      <c r="H171" s="145"/>
      <c r="I171" s="10" t="s">
        <v>125</v>
      </c>
      <c r="J171" s="1"/>
      <c r="K171" s="98"/>
      <c r="L171" s="11"/>
      <c r="M171" s="11"/>
      <c r="N171" s="12"/>
      <c r="O171" s="12"/>
      <c r="P171" s="12"/>
      <c r="Q171" s="12"/>
    </row>
    <row r="172" spans="1:17" s="13" customFormat="1" ht="17.25" customHeight="1">
      <c r="A172" s="106"/>
      <c r="B172" s="158"/>
      <c r="C172" s="158"/>
      <c r="D172" s="111"/>
      <c r="E172" s="114"/>
      <c r="F172" s="114"/>
      <c r="G172" s="129"/>
      <c r="H172" s="145"/>
      <c r="I172" s="10" t="s">
        <v>17</v>
      </c>
      <c r="J172" s="89"/>
      <c r="K172" s="1"/>
      <c r="L172" s="1"/>
      <c r="M172" s="98"/>
      <c r="N172" s="12"/>
      <c r="O172" s="12"/>
      <c r="P172" s="12"/>
      <c r="Q172" s="12"/>
    </row>
    <row r="173" spans="1:17" s="13" customFormat="1" ht="17.25" customHeight="1">
      <c r="A173" s="106"/>
      <c r="B173" s="158"/>
      <c r="C173" s="158"/>
      <c r="D173" s="111"/>
      <c r="E173" s="114"/>
      <c r="F173" s="114"/>
      <c r="G173" s="129"/>
      <c r="H173" s="145"/>
      <c r="I173" s="10" t="s">
        <v>126</v>
      </c>
      <c r="J173" s="89"/>
      <c r="K173" s="1"/>
      <c r="L173" s="1"/>
      <c r="M173" s="98"/>
      <c r="N173" s="12"/>
      <c r="O173" s="12"/>
      <c r="P173" s="12"/>
      <c r="Q173" s="12"/>
    </row>
    <row r="174" spans="1:17" s="13" customFormat="1" ht="17.25" customHeight="1">
      <c r="A174" s="106"/>
      <c r="B174" s="158"/>
      <c r="C174" s="158"/>
      <c r="D174" s="111"/>
      <c r="E174" s="114"/>
      <c r="F174" s="114"/>
      <c r="G174" s="129"/>
      <c r="H174" s="145"/>
      <c r="I174" s="10" t="s">
        <v>18</v>
      </c>
      <c r="J174" s="11"/>
      <c r="K174" s="89"/>
      <c r="L174" s="1"/>
      <c r="M174" s="89"/>
      <c r="N174" s="12"/>
      <c r="O174" s="12"/>
      <c r="P174" s="12"/>
      <c r="Q174" s="12"/>
    </row>
    <row r="175" spans="1:17" s="13" customFormat="1" ht="17.25" customHeight="1">
      <c r="A175" s="106"/>
      <c r="B175" s="158"/>
      <c r="C175" s="158"/>
      <c r="D175" s="111"/>
      <c r="E175" s="114"/>
      <c r="F175" s="114"/>
      <c r="G175" s="129"/>
      <c r="H175" s="145"/>
      <c r="I175" s="10" t="s">
        <v>127</v>
      </c>
      <c r="J175" s="11"/>
      <c r="K175" s="1"/>
      <c r="L175" s="1"/>
      <c r="M175" s="1"/>
      <c r="N175" s="98"/>
      <c r="O175" s="12"/>
      <c r="P175" s="12"/>
      <c r="Q175" s="12"/>
    </row>
    <row r="176" spans="1:17" s="13" customFormat="1" ht="17.25" customHeight="1">
      <c r="A176" s="106"/>
      <c r="B176" s="158"/>
      <c r="C176" s="158"/>
      <c r="D176" s="111"/>
      <c r="E176" s="114"/>
      <c r="F176" s="114"/>
      <c r="G176" s="129"/>
      <c r="H176" s="145"/>
      <c r="I176" s="10" t="s">
        <v>19</v>
      </c>
      <c r="J176" s="11"/>
      <c r="K176" s="11"/>
      <c r="L176" s="89"/>
      <c r="M176" s="1"/>
      <c r="N176" s="89"/>
      <c r="O176" s="89"/>
      <c r="P176" s="12"/>
      <c r="Q176" s="12"/>
    </row>
    <row r="177" spans="1:17" s="13" customFormat="1" ht="17.25" customHeight="1">
      <c r="A177" s="106"/>
      <c r="B177" s="158"/>
      <c r="C177" s="158"/>
      <c r="D177" s="111"/>
      <c r="E177" s="114"/>
      <c r="F177" s="114"/>
      <c r="G177" s="129"/>
      <c r="H177" s="145"/>
      <c r="I177" s="10" t="s">
        <v>24</v>
      </c>
      <c r="J177" s="11"/>
      <c r="K177" s="11"/>
      <c r="L177" s="11"/>
      <c r="M177" s="1"/>
      <c r="N177" s="89"/>
      <c r="O177" s="89"/>
      <c r="P177" s="89"/>
      <c r="Q177" s="1"/>
    </row>
    <row r="178" spans="1:17" s="13" customFormat="1" ht="17.25" customHeight="1">
      <c r="A178" s="106"/>
      <c r="B178" s="158"/>
      <c r="C178" s="158"/>
      <c r="D178" s="111"/>
      <c r="E178" s="114"/>
      <c r="F178" s="114"/>
      <c r="G178" s="129"/>
      <c r="H178" s="145"/>
      <c r="I178" s="10" t="s">
        <v>128</v>
      </c>
      <c r="J178" s="15"/>
      <c r="K178" s="15"/>
      <c r="L178" s="15"/>
      <c r="M178" s="51"/>
      <c r="N178" s="1"/>
      <c r="O178" s="1"/>
      <c r="P178" s="89"/>
      <c r="Q178" s="1"/>
    </row>
    <row r="179" spans="1:17" s="13" customFormat="1" ht="17.25" customHeight="1">
      <c r="A179" s="106"/>
      <c r="B179" s="158"/>
      <c r="C179" s="158"/>
      <c r="D179" s="111"/>
      <c r="E179" s="115"/>
      <c r="F179" s="115"/>
      <c r="G179" s="129"/>
      <c r="H179" s="145"/>
      <c r="I179" s="10" t="s">
        <v>20</v>
      </c>
      <c r="J179" s="15"/>
      <c r="K179" s="15"/>
      <c r="L179" s="15"/>
      <c r="M179" s="15"/>
      <c r="N179" s="89"/>
      <c r="O179" s="89"/>
      <c r="P179" s="1"/>
      <c r="Q179" s="89"/>
    </row>
    <row r="180" spans="1:17" s="13" customFormat="1" ht="17.25" customHeight="1">
      <c r="A180" s="19"/>
      <c r="B180" s="137"/>
      <c r="C180" s="138"/>
      <c r="D180" s="20"/>
      <c r="E180" s="20"/>
      <c r="F180" s="20"/>
      <c r="G180" s="22"/>
      <c r="H180" s="22"/>
      <c r="I180" s="17" t="s">
        <v>25</v>
      </c>
      <c r="J180" s="17" t="s">
        <v>26</v>
      </c>
      <c r="K180" s="18" t="s">
        <v>22</v>
      </c>
      <c r="L180" s="18" t="s">
        <v>11</v>
      </c>
      <c r="M180" s="18" t="s">
        <v>12</v>
      </c>
      <c r="N180" s="18" t="s">
        <v>13</v>
      </c>
      <c r="O180" s="18" t="s">
        <v>14</v>
      </c>
      <c r="P180" s="18" t="s">
        <v>15</v>
      </c>
      <c r="Q180" s="18" t="s">
        <v>23</v>
      </c>
    </row>
    <row r="181" spans="1:17" s="13" customFormat="1" ht="17.25" customHeight="1">
      <c r="A181" s="106"/>
      <c r="B181" s="157" t="s">
        <v>132</v>
      </c>
      <c r="C181" s="158"/>
      <c r="D181" s="111">
        <v>1948</v>
      </c>
      <c r="E181" s="113">
        <v>1948</v>
      </c>
      <c r="F181" s="113">
        <v>1948</v>
      </c>
      <c r="G181" s="116">
        <f>SUM(J181:Q186)</f>
        <v>0</v>
      </c>
      <c r="H181" s="145">
        <f>G181*D181</f>
        <v>0</v>
      </c>
      <c r="I181" s="10" t="s">
        <v>16</v>
      </c>
      <c r="J181" s="89"/>
      <c r="K181" s="11"/>
      <c r="L181" s="11"/>
      <c r="M181" s="11"/>
      <c r="N181" s="12"/>
      <c r="O181" s="12"/>
      <c r="P181" s="12"/>
      <c r="Q181" s="12"/>
    </row>
    <row r="182" spans="1:17" s="13" customFormat="1" ht="17.25" customHeight="1">
      <c r="A182" s="106"/>
      <c r="B182" s="158"/>
      <c r="C182" s="158"/>
      <c r="D182" s="111"/>
      <c r="E182" s="114"/>
      <c r="F182" s="114"/>
      <c r="G182" s="129"/>
      <c r="H182" s="145"/>
      <c r="I182" s="10" t="s">
        <v>17</v>
      </c>
      <c r="J182" s="89"/>
      <c r="K182" s="1"/>
      <c r="L182" s="1"/>
      <c r="M182" s="11"/>
      <c r="N182" s="12"/>
      <c r="O182" s="12"/>
      <c r="P182" s="12"/>
      <c r="Q182" s="12"/>
    </row>
    <row r="183" spans="1:17" s="13" customFormat="1" ht="17.25" customHeight="1">
      <c r="A183" s="106"/>
      <c r="B183" s="158"/>
      <c r="C183" s="158"/>
      <c r="D183" s="111"/>
      <c r="E183" s="114"/>
      <c r="F183" s="114"/>
      <c r="G183" s="129"/>
      <c r="H183" s="145"/>
      <c r="I183" s="10" t="s">
        <v>18</v>
      </c>
      <c r="J183" s="11"/>
      <c r="K183" s="1"/>
      <c r="L183" s="1"/>
      <c r="M183" s="1"/>
      <c r="N183" s="12"/>
      <c r="O183" s="12"/>
      <c r="P183" s="12"/>
      <c r="Q183" s="12"/>
    </row>
    <row r="184" spans="1:17" s="13" customFormat="1" ht="17.25" customHeight="1">
      <c r="A184" s="106"/>
      <c r="B184" s="158"/>
      <c r="C184" s="158"/>
      <c r="D184" s="111"/>
      <c r="E184" s="114"/>
      <c r="F184" s="114"/>
      <c r="G184" s="129"/>
      <c r="H184" s="145"/>
      <c r="I184" s="10" t="s">
        <v>19</v>
      </c>
      <c r="J184" s="11"/>
      <c r="K184" s="11"/>
      <c r="L184" s="1"/>
      <c r="M184" s="1"/>
      <c r="N184" s="89"/>
      <c r="O184" s="1"/>
      <c r="P184" s="12"/>
      <c r="Q184" s="12"/>
    </row>
    <row r="185" spans="1:17" s="13" customFormat="1" ht="17.25" customHeight="1">
      <c r="A185" s="106"/>
      <c r="B185" s="158"/>
      <c r="C185" s="158"/>
      <c r="D185" s="111"/>
      <c r="E185" s="114"/>
      <c r="F185" s="114"/>
      <c r="G185" s="129"/>
      <c r="H185" s="145"/>
      <c r="I185" s="14" t="s">
        <v>24</v>
      </c>
      <c r="J185" s="11"/>
      <c r="K185" s="11"/>
      <c r="L185" s="11"/>
      <c r="M185" s="89"/>
      <c r="N185" s="89"/>
      <c r="O185" s="89"/>
      <c r="P185" s="1"/>
      <c r="Q185" s="1"/>
    </row>
    <row r="186" spans="1:17" s="13" customFormat="1" ht="17.25" customHeight="1">
      <c r="A186" s="106"/>
      <c r="B186" s="158"/>
      <c r="C186" s="158"/>
      <c r="D186" s="111"/>
      <c r="E186" s="115"/>
      <c r="F186" s="115"/>
      <c r="G186" s="129"/>
      <c r="H186" s="145"/>
      <c r="I186" s="10" t="s">
        <v>20</v>
      </c>
      <c r="J186" s="15"/>
      <c r="K186" s="15"/>
      <c r="L186" s="15"/>
      <c r="M186" s="15"/>
      <c r="N186" s="89"/>
      <c r="O186" s="89"/>
      <c r="P186" s="1"/>
      <c r="Q186" s="1"/>
    </row>
    <row r="187" spans="1:17" s="13" customFormat="1" ht="15">
      <c r="A187" s="19"/>
      <c r="B187" s="137"/>
      <c r="C187" s="138"/>
      <c r="D187" s="20"/>
      <c r="E187" s="20"/>
      <c r="F187" s="20"/>
      <c r="G187" s="22"/>
      <c r="H187" s="22"/>
      <c r="I187" s="17" t="s">
        <v>25</v>
      </c>
      <c r="J187" s="17" t="s">
        <v>26</v>
      </c>
      <c r="K187" s="18" t="s">
        <v>22</v>
      </c>
      <c r="L187" s="18" t="s">
        <v>11</v>
      </c>
      <c r="M187" s="18" t="s">
        <v>12</v>
      </c>
      <c r="N187" s="18" t="s">
        <v>13</v>
      </c>
      <c r="O187" s="18" t="s">
        <v>14</v>
      </c>
      <c r="P187" s="18" t="s">
        <v>15</v>
      </c>
      <c r="Q187" s="18" t="s">
        <v>23</v>
      </c>
    </row>
    <row r="188" spans="1:17" s="13" customFormat="1" ht="15">
      <c r="A188" s="106"/>
      <c r="B188" s="157" t="s">
        <v>121</v>
      </c>
      <c r="C188" s="158"/>
      <c r="D188" s="111">
        <v>3075</v>
      </c>
      <c r="E188" s="113">
        <v>3075</v>
      </c>
      <c r="F188" s="113">
        <v>3075</v>
      </c>
      <c r="G188" s="116">
        <f>J188+J189+K189+K190+L189+L190+L191+M190+M191+M192+N191+N192+N193+O191+O192+O193+P192+P193+Q192+Q193</f>
        <v>0</v>
      </c>
      <c r="H188" s="145">
        <f>G188*D188</f>
        <v>0</v>
      </c>
      <c r="I188" s="10" t="s">
        <v>16</v>
      </c>
      <c r="J188" s="89"/>
      <c r="K188" s="12"/>
      <c r="L188" s="12"/>
      <c r="M188" s="12"/>
      <c r="N188" s="12"/>
      <c r="O188" s="12"/>
      <c r="P188" s="12"/>
      <c r="Q188" s="12"/>
    </row>
    <row r="189" spans="1:17" s="13" customFormat="1" ht="15">
      <c r="A189" s="106"/>
      <c r="B189" s="158"/>
      <c r="C189" s="158"/>
      <c r="D189" s="111"/>
      <c r="E189" s="114"/>
      <c r="F189" s="114"/>
      <c r="G189" s="129"/>
      <c r="H189" s="145"/>
      <c r="I189" s="10" t="s">
        <v>17</v>
      </c>
      <c r="J189" s="89"/>
      <c r="K189" s="89"/>
      <c r="L189" s="89"/>
      <c r="M189" s="12"/>
      <c r="N189" s="12"/>
      <c r="O189" s="12"/>
      <c r="P189" s="12"/>
      <c r="Q189" s="12"/>
    </row>
    <row r="190" spans="1:17" s="13" customFormat="1" ht="15">
      <c r="A190" s="106"/>
      <c r="B190" s="158"/>
      <c r="C190" s="158"/>
      <c r="D190" s="111"/>
      <c r="E190" s="114"/>
      <c r="F190" s="114"/>
      <c r="G190" s="129"/>
      <c r="H190" s="145"/>
      <c r="I190" s="10" t="s">
        <v>18</v>
      </c>
      <c r="J190" s="12"/>
      <c r="K190" s="89"/>
      <c r="L190" s="89"/>
      <c r="M190" s="89"/>
      <c r="N190" s="12"/>
      <c r="O190" s="12"/>
      <c r="P190" s="12"/>
      <c r="Q190" s="12"/>
    </row>
    <row r="191" spans="1:17" s="13" customFormat="1" ht="15">
      <c r="A191" s="106"/>
      <c r="B191" s="158"/>
      <c r="C191" s="158"/>
      <c r="D191" s="111"/>
      <c r="E191" s="114"/>
      <c r="F191" s="114"/>
      <c r="G191" s="129"/>
      <c r="H191" s="145"/>
      <c r="I191" s="10" t="s">
        <v>19</v>
      </c>
      <c r="J191" s="12"/>
      <c r="K191" s="12"/>
      <c r="L191" s="89"/>
      <c r="M191" s="89"/>
      <c r="N191" s="89"/>
      <c r="O191" s="1"/>
      <c r="P191" s="12"/>
      <c r="Q191" s="12"/>
    </row>
    <row r="192" spans="1:17" s="13" customFormat="1" ht="15">
      <c r="A192" s="106"/>
      <c r="B192" s="158"/>
      <c r="C192" s="158"/>
      <c r="D192" s="111"/>
      <c r="E192" s="114"/>
      <c r="F192" s="114"/>
      <c r="G192" s="129"/>
      <c r="H192" s="145"/>
      <c r="I192" s="14" t="s">
        <v>24</v>
      </c>
      <c r="J192" s="12"/>
      <c r="K192" s="12"/>
      <c r="L192" s="12"/>
      <c r="M192" s="89"/>
      <c r="N192" s="89"/>
      <c r="O192" s="89"/>
      <c r="P192" s="89"/>
      <c r="Q192" s="89"/>
    </row>
    <row r="193" spans="1:17" s="13" customFormat="1" ht="15">
      <c r="A193" s="106"/>
      <c r="B193" s="158"/>
      <c r="C193" s="158"/>
      <c r="D193" s="111"/>
      <c r="E193" s="115"/>
      <c r="F193" s="115"/>
      <c r="G193" s="129"/>
      <c r="H193" s="145"/>
      <c r="I193" s="10" t="s">
        <v>20</v>
      </c>
      <c r="J193" s="15"/>
      <c r="K193" s="15"/>
      <c r="L193" s="15"/>
      <c r="M193" s="15"/>
      <c r="N193" s="89"/>
      <c r="O193" s="89"/>
      <c r="P193" s="89"/>
      <c r="Q193" s="89"/>
    </row>
    <row r="194" spans="1:17" ht="15">
      <c r="A194" s="19"/>
      <c r="B194" s="137"/>
      <c r="C194" s="138"/>
      <c r="D194" s="20"/>
      <c r="E194" s="20"/>
      <c r="F194" s="20"/>
      <c r="G194" s="22"/>
      <c r="H194" s="22"/>
      <c r="I194" s="17" t="s">
        <v>25</v>
      </c>
      <c r="J194" s="17" t="s">
        <v>26</v>
      </c>
      <c r="K194" s="18" t="s">
        <v>22</v>
      </c>
      <c r="L194" s="18" t="s">
        <v>11</v>
      </c>
      <c r="M194" s="18" t="s">
        <v>12</v>
      </c>
      <c r="N194" s="18" t="s">
        <v>13</v>
      </c>
      <c r="O194" s="18" t="s">
        <v>14</v>
      </c>
      <c r="P194" s="18" t="s">
        <v>15</v>
      </c>
      <c r="Q194" s="18" t="s">
        <v>23</v>
      </c>
    </row>
    <row r="195" spans="1:17" s="13" customFormat="1" ht="15">
      <c r="A195" s="106"/>
      <c r="B195" s="157" t="s">
        <v>120</v>
      </c>
      <c r="C195" s="158"/>
      <c r="D195" s="111">
        <v>7872</v>
      </c>
      <c r="E195" s="113">
        <v>7321</v>
      </c>
      <c r="F195" s="113">
        <v>6692</v>
      </c>
      <c r="G195" s="116">
        <f>J195+J196+K196+K197+L196+L197+L198+M197+M198+M199+N198+N199+N200+O198+O199+O200+P199+P200+Q199+Q200</f>
        <v>0</v>
      </c>
      <c r="H195" s="145">
        <f>G195*D195</f>
        <v>0</v>
      </c>
      <c r="I195" s="10" t="s">
        <v>16</v>
      </c>
      <c r="J195" s="1"/>
      <c r="K195" s="11"/>
      <c r="L195" s="11"/>
      <c r="M195" s="11"/>
      <c r="N195" s="12"/>
      <c r="O195" s="12"/>
      <c r="P195" s="12"/>
      <c r="Q195" s="12"/>
    </row>
    <row r="196" spans="1:17" s="13" customFormat="1" ht="15">
      <c r="A196" s="106"/>
      <c r="B196" s="158"/>
      <c r="C196" s="158"/>
      <c r="D196" s="111"/>
      <c r="E196" s="114"/>
      <c r="F196" s="114"/>
      <c r="G196" s="129"/>
      <c r="H196" s="145"/>
      <c r="I196" s="10" t="s">
        <v>17</v>
      </c>
      <c r="J196" s="1"/>
      <c r="K196" s="1"/>
      <c r="L196" s="1"/>
      <c r="M196" s="11"/>
      <c r="N196" s="12"/>
      <c r="O196" s="12"/>
      <c r="P196" s="12"/>
      <c r="Q196" s="12"/>
    </row>
    <row r="197" spans="1:17" s="13" customFormat="1" ht="15">
      <c r="A197" s="106"/>
      <c r="B197" s="158"/>
      <c r="C197" s="158"/>
      <c r="D197" s="111"/>
      <c r="E197" s="114"/>
      <c r="F197" s="114"/>
      <c r="G197" s="129"/>
      <c r="H197" s="145"/>
      <c r="I197" s="10" t="s">
        <v>18</v>
      </c>
      <c r="J197" s="11"/>
      <c r="K197" s="1"/>
      <c r="L197" s="1"/>
      <c r="M197" s="1"/>
      <c r="N197" s="12"/>
      <c r="O197" s="12"/>
      <c r="P197" s="12"/>
      <c r="Q197" s="12"/>
    </row>
    <row r="198" spans="1:17" s="13" customFormat="1" ht="15">
      <c r="A198" s="106"/>
      <c r="B198" s="158"/>
      <c r="C198" s="158"/>
      <c r="D198" s="111"/>
      <c r="E198" s="114"/>
      <c r="F198" s="114"/>
      <c r="G198" s="129"/>
      <c r="H198" s="145"/>
      <c r="I198" s="10" t="s">
        <v>19</v>
      </c>
      <c r="J198" s="11"/>
      <c r="K198" s="11"/>
      <c r="L198" s="1"/>
      <c r="M198" s="1"/>
      <c r="N198" s="1"/>
      <c r="O198" s="1"/>
      <c r="P198" s="12"/>
      <c r="Q198" s="12"/>
    </row>
    <row r="199" spans="1:17" s="13" customFormat="1" ht="15">
      <c r="A199" s="106"/>
      <c r="B199" s="158"/>
      <c r="C199" s="158"/>
      <c r="D199" s="111"/>
      <c r="E199" s="114"/>
      <c r="F199" s="114"/>
      <c r="G199" s="129"/>
      <c r="H199" s="145"/>
      <c r="I199" s="14" t="s">
        <v>24</v>
      </c>
      <c r="J199" s="11"/>
      <c r="K199" s="11"/>
      <c r="L199" s="11"/>
      <c r="M199" s="1"/>
      <c r="N199" s="1"/>
      <c r="O199" s="1"/>
      <c r="P199" s="1"/>
      <c r="Q199" s="1"/>
    </row>
    <row r="200" spans="1:17" s="13" customFormat="1" ht="15">
      <c r="A200" s="106"/>
      <c r="B200" s="158"/>
      <c r="C200" s="158"/>
      <c r="D200" s="111"/>
      <c r="E200" s="115"/>
      <c r="F200" s="115"/>
      <c r="G200" s="129"/>
      <c r="H200" s="145"/>
      <c r="I200" s="10" t="s">
        <v>20</v>
      </c>
      <c r="J200" s="15"/>
      <c r="K200" s="15"/>
      <c r="L200" s="15"/>
      <c r="M200" s="15"/>
      <c r="N200" s="1"/>
      <c r="O200" s="1"/>
      <c r="P200" s="1"/>
      <c r="Q200" s="1"/>
    </row>
    <row r="201" spans="1:17" s="13" customFormat="1" ht="14.25" customHeight="1">
      <c r="A201" s="19"/>
      <c r="B201" s="146"/>
      <c r="C201" s="146"/>
      <c r="D201" s="20"/>
      <c r="E201" s="20"/>
      <c r="F201" s="20"/>
      <c r="G201" s="21"/>
      <c r="H201" s="21"/>
      <c r="I201" s="17" t="s">
        <v>25</v>
      </c>
      <c r="J201" s="17" t="s">
        <v>26</v>
      </c>
      <c r="K201" s="18" t="s">
        <v>22</v>
      </c>
      <c r="L201" s="18" t="s">
        <v>11</v>
      </c>
      <c r="M201" s="18" t="s">
        <v>12</v>
      </c>
      <c r="N201" s="18" t="s">
        <v>13</v>
      </c>
      <c r="O201" s="18" t="s">
        <v>14</v>
      </c>
      <c r="P201" s="18" t="s">
        <v>15</v>
      </c>
      <c r="Q201" s="18" t="s">
        <v>23</v>
      </c>
    </row>
    <row r="202" spans="1:23" s="13" customFormat="1" ht="15" customHeight="1">
      <c r="A202" s="106"/>
      <c r="B202" s="160" t="s">
        <v>113</v>
      </c>
      <c r="C202" s="109"/>
      <c r="D202" s="111">
        <v>8918</v>
      </c>
      <c r="E202" s="113">
        <v>8924</v>
      </c>
      <c r="F202" s="113">
        <v>7581</v>
      </c>
      <c r="G202" s="116">
        <f>J202+J203+K203+K204+L203+L204+L205+M204+M205+M206+N205+N206+N207+O205+O206+O207+P206+P207+Q206+Q207</f>
        <v>0</v>
      </c>
      <c r="H202" s="145">
        <f>G202*D202</f>
        <v>0</v>
      </c>
      <c r="I202" s="10" t="s">
        <v>16</v>
      </c>
      <c r="J202" s="1"/>
      <c r="K202" s="11"/>
      <c r="L202" s="11"/>
      <c r="M202" s="11"/>
      <c r="N202" s="12"/>
      <c r="O202" s="12"/>
      <c r="P202" s="12"/>
      <c r="Q202" s="12"/>
      <c r="W202" s="13" t="s">
        <v>21</v>
      </c>
    </row>
    <row r="203" spans="1:17" s="13" customFormat="1" ht="15">
      <c r="A203" s="106"/>
      <c r="B203" s="109"/>
      <c r="C203" s="109"/>
      <c r="D203" s="112"/>
      <c r="E203" s="114"/>
      <c r="F203" s="114"/>
      <c r="G203" s="117"/>
      <c r="H203" s="145"/>
      <c r="I203" s="10" t="s">
        <v>17</v>
      </c>
      <c r="J203" s="1"/>
      <c r="K203" s="1"/>
      <c r="L203" s="1"/>
      <c r="M203" s="11"/>
      <c r="N203" s="12"/>
      <c r="O203" s="12"/>
      <c r="P203" s="12"/>
      <c r="Q203" s="12"/>
    </row>
    <row r="204" spans="1:17" s="13" customFormat="1" ht="15">
      <c r="A204" s="106"/>
      <c r="B204" s="109"/>
      <c r="C204" s="109"/>
      <c r="D204" s="112"/>
      <c r="E204" s="114"/>
      <c r="F204" s="114"/>
      <c r="G204" s="117"/>
      <c r="H204" s="145"/>
      <c r="I204" s="10" t="s">
        <v>18</v>
      </c>
      <c r="J204" s="11"/>
      <c r="K204" s="1"/>
      <c r="L204" s="1"/>
      <c r="M204" s="1"/>
      <c r="N204" s="12"/>
      <c r="O204" s="12"/>
      <c r="P204" s="12"/>
      <c r="Q204" s="12"/>
    </row>
    <row r="205" spans="1:17" s="13" customFormat="1" ht="15">
      <c r="A205" s="106"/>
      <c r="B205" s="109"/>
      <c r="C205" s="109"/>
      <c r="D205" s="112"/>
      <c r="E205" s="114"/>
      <c r="F205" s="114"/>
      <c r="G205" s="117"/>
      <c r="H205" s="145"/>
      <c r="I205" s="10" t="s">
        <v>19</v>
      </c>
      <c r="J205" s="11"/>
      <c r="K205" s="11"/>
      <c r="L205" s="1"/>
      <c r="M205" s="1"/>
      <c r="N205" s="1"/>
      <c r="O205" s="1"/>
      <c r="P205" s="12"/>
      <c r="Q205" s="12"/>
    </row>
    <row r="206" spans="1:17" s="13" customFormat="1" ht="15">
      <c r="A206" s="106"/>
      <c r="B206" s="109"/>
      <c r="C206" s="109"/>
      <c r="D206" s="112"/>
      <c r="E206" s="114"/>
      <c r="F206" s="114"/>
      <c r="G206" s="117"/>
      <c r="H206" s="145"/>
      <c r="I206" s="14" t="s">
        <v>24</v>
      </c>
      <c r="J206" s="11"/>
      <c r="K206" s="11"/>
      <c r="L206" s="11"/>
      <c r="M206" s="1"/>
      <c r="N206" s="1"/>
      <c r="O206" s="1"/>
      <c r="P206" s="1"/>
      <c r="Q206" s="1"/>
    </row>
    <row r="207" spans="1:17" s="13" customFormat="1" ht="14.25" customHeight="1">
      <c r="A207" s="106"/>
      <c r="B207" s="109"/>
      <c r="C207" s="109"/>
      <c r="D207" s="112"/>
      <c r="E207" s="115"/>
      <c r="F207" s="115"/>
      <c r="G207" s="117"/>
      <c r="H207" s="145"/>
      <c r="I207" s="10" t="s">
        <v>20</v>
      </c>
      <c r="J207" s="15"/>
      <c r="K207" s="15"/>
      <c r="L207" s="15"/>
      <c r="M207" s="15"/>
      <c r="N207" s="1"/>
      <c r="O207" s="1"/>
      <c r="P207" s="1"/>
      <c r="Q207" s="1"/>
    </row>
    <row r="208" spans="1:17" s="13" customFormat="1" ht="14.25" customHeight="1">
      <c r="A208" s="19"/>
      <c r="B208" s="137"/>
      <c r="C208" s="138"/>
      <c r="D208" s="20"/>
      <c r="E208" s="20"/>
      <c r="F208" s="20"/>
      <c r="G208" s="22"/>
      <c r="H208" s="22"/>
      <c r="I208" s="17" t="s">
        <v>25</v>
      </c>
      <c r="J208" s="17" t="s">
        <v>26</v>
      </c>
      <c r="K208" s="18" t="s">
        <v>22</v>
      </c>
      <c r="L208" s="18" t="s">
        <v>11</v>
      </c>
      <c r="M208" s="18" t="s">
        <v>12</v>
      </c>
      <c r="N208" s="18" t="s">
        <v>13</v>
      </c>
      <c r="O208" s="18" t="s">
        <v>14</v>
      </c>
      <c r="P208" s="18" t="s">
        <v>15</v>
      </c>
      <c r="Q208" s="18" t="s">
        <v>23</v>
      </c>
    </row>
    <row r="209" spans="1:17" s="13" customFormat="1" ht="14.25" customHeight="1">
      <c r="A209" s="106"/>
      <c r="B209" s="108" t="s">
        <v>114</v>
      </c>
      <c r="C209" s="108"/>
      <c r="D209" s="198">
        <v>2860</v>
      </c>
      <c r="E209" s="113">
        <v>2660</v>
      </c>
      <c r="F209" s="113">
        <v>2431</v>
      </c>
      <c r="G209" s="116">
        <f>J209+J210+K210+K211+L210+L211+L212+M211+M212+M213+N212+N213+N214+O212+O213+O214+P213+P214+Q213+Q214</f>
        <v>0</v>
      </c>
      <c r="H209" s="145">
        <f>G209*D209</f>
        <v>0</v>
      </c>
      <c r="I209" s="10" t="s">
        <v>16</v>
      </c>
      <c r="J209" s="1"/>
      <c r="K209" s="11"/>
      <c r="L209" s="11"/>
      <c r="M209" s="11"/>
      <c r="N209" s="12"/>
      <c r="O209" s="12"/>
      <c r="P209" s="12"/>
      <c r="Q209" s="12"/>
    </row>
    <row r="210" spans="1:17" s="13" customFormat="1" ht="14.25" customHeight="1">
      <c r="A210" s="106"/>
      <c r="B210" s="108"/>
      <c r="C210" s="108"/>
      <c r="D210" s="198"/>
      <c r="E210" s="114"/>
      <c r="F210" s="114"/>
      <c r="G210" s="129"/>
      <c r="H210" s="145"/>
      <c r="I210" s="10" t="s">
        <v>17</v>
      </c>
      <c r="J210" s="1"/>
      <c r="K210" s="1"/>
      <c r="L210" s="1"/>
      <c r="M210" s="11"/>
      <c r="N210" s="12"/>
      <c r="O210" s="12"/>
      <c r="P210" s="12"/>
      <c r="Q210" s="12"/>
    </row>
    <row r="211" spans="1:17" s="13" customFormat="1" ht="14.25" customHeight="1">
      <c r="A211" s="106"/>
      <c r="B211" s="108"/>
      <c r="C211" s="108"/>
      <c r="D211" s="198"/>
      <c r="E211" s="114"/>
      <c r="F211" s="114"/>
      <c r="G211" s="129"/>
      <c r="H211" s="145"/>
      <c r="I211" s="10" t="s">
        <v>18</v>
      </c>
      <c r="J211" s="11"/>
      <c r="K211" s="1"/>
      <c r="L211" s="1"/>
      <c r="M211" s="1"/>
      <c r="N211" s="12"/>
      <c r="O211" s="12"/>
      <c r="P211" s="12"/>
      <c r="Q211" s="12"/>
    </row>
    <row r="212" spans="1:17" s="13" customFormat="1" ht="14.25" customHeight="1">
      <c r="A212" s="106"/>
      <c r="B212" s="108"/>
      <c r="C212" s="108"/>
      <c r="D212" s="198"/>
      <c r="E212" s="114"/>
      <c r="F212" s="114"/>
      <c r="G212" s="129"/>
      <c r="H212" s="145"/>
      <c r="I212" s="10" t="s">
        <v>19</v>
      </c>
      <c r="J212" s="11"/>
      <c r="K212" s="11"/>
      <c r="L212" s="1"/>
      <c r="M212" s="1"/>
      <c r="N212" s="1"/>
      <c r="O212" s="1"/>
      <c r="P212" s="12"/>
      <c r="Q212" s="12"/>
    </row>
    <row r="213" spans="1:17" s="13" customFormat="1" ht="14.25" customHeight="1">
      <c r="A213" s="106"/>
      <c r="B213" s="108"/>
      <c r="C213" s="108"/>
      <c r="D213" s="198"/>
      <c r="E213" s="114"/>
      <c r="F213" s="114"/>
      <c r="G213" s="129"/>
      <c r="H213" s="145"/>
      <c r="I213" s="14" t="s">
        <v>24</v>
      </c>
      <c r="J213" s="11"/>
      <c r="K213" s="11"/>
      <c r="L213" s="11"/>
      <c r="M213" s="1"/>
      <c r="N213" s="1"/>
      <c r="O213" s="1"/>
      <c r="P213" s="1"/>
      <c r="Q213" s="1"/>
    </row>
    <row r="214" spans="1:17" s="13" customFormat="1" ht="14.25" customHeight="1">
      <c r="A214" s="106"/>
      <c r="B214" s="108"/>
      <c r="C214" s="108"/>
      <c r="D214" s="198"/>
      <c r="E214" s="115"/>
      <c r="F214" s="115"/>
      <c r="G214" s="129"/>
      <c r="H214" s="145"/>
      <c r="I214" s="10" t="s">
        <v>20</v>
      </c>
      <c r="J214" s="15"/>
      <c r="K214" s="15"/>
      <c r="L214" s="15"/>
      <c r="M214" s="15"/>
      <c r="N214" s="1"/>
      <c r="O214" s="1"/>
      <c r="P214" s="1"/>
      <c r="Q214" s="1"/>
    </row>
    <row r="215" spans="1:17" ht="15">
      <c r="A215" s="19"/>
      <c r="B215" s="137"/>
      <c r="C215" s="138"/>
      <c r="D215" s="20"/>
      <c r="E215" s="20"/>
      <c r="F215" s="20"/>
      <c r="G215" s="22"/>
      <c r="H215" s="22"/>
      <c r="I215" s="17" t="s">
        <v>25</v>
      </c>
      <c r="J215" s="17" t="s">
        <v>26</v>
      </c>
      <c r="K215" s="18" t="s">
        <v>22</v>
      </c>
      <c r="L215" s="18" t="s">
        <v>11</v>
      </c>
      <c r="M215" s="18" t="s">
        <v>12</v>
      </c>
      <c r="N215" s="18" t="s">
        <v>13</v>
      </c>
      <c r="O215" s="18" t="s">
        <v>14</v>
      </c>
      <c r="P215" s="18" t="s">
        <v>15</v>
      </c>
      <c r="Q215" s="18" t="s">
        <v>23</v>
      </c>
    </row>
    <row r="216" spans="1:17" s="13" customFormat="1" ht="15">
      <c r="A216" s="106"/>
      <c r="B216" s="157" t="s">
        <v>115</v>
      </c>
      <c r="C216" s="158"/>
      <c r="D216" s="111">
        <v>2860</v>
      </c>
      <c r="E216" s="113">
        <v>2660</v>
      </c>
      <c r="F216" s="113">
        <v>2431</v>
      </c>
      <c r="G216" s="116">
        <f>J216+J217+K217+K218+L217+L218+L219+M218+M219+M220+N219+N220+N221+O219+O220+O221+P220+P221+Q220+Q221</f>
        <v>0</v>
      </c>
      <c r="H216" s="145">
        <f>G216*D216</f>
        <v>0</v>
      </c>
      <c r="I216" s="10" t="s">
        <v>16</v>
      </c>
      <c r="J216" s="1"/>
      <c r="K216" s="11"/>
      <c r="L216" s="11"/>
      <c r="M216" s="11"/>
      <c r="N216" s="12"/>
      <c r="O216" s="12"/>
      <c r="P216" s="12"/>
      <c r="Q216" s="12"/>
    </row>
    <row r="217" spans="1:17" s="13" customFormat="1" ht="15">
      <c r="A217" s="106"/>
      <c r="B217" s="158"/>
      <c r="C217" s="158"/>
      <c r="D217" s="111"/>
      <c r="E217" s="114"/>
      <c r="F217" s="114"/>
      <c r="G217" s="129"/>
      <c r="H217" s="145"/>
      <c r="I217" s="10" t="s">
        <v>17</v>
      </c>
      <c r="J217" s="1"/>
      <c r="K217" s="1"/>
      <c r="L217" s="1"/>
      <c r="M217" s="11"/>
      <c r="N217" s="12"/>
      <c r="O217" s="12"/>
      <c r="P217" s="12"/>
      <c r="Q217" s="12"/>
    </row>
    <row r="218" spans="1:17" s="13" customFormat="1" ht="15">
      <c r="A218" s="106"/>
      <c r="B218" s="158"/>
      <c r="C218" s="158"/>
      <c r="D218" s="111"/>
      <c r="E218" s="114"/>
      <c r="F218" s="114"/>
      <c r="G218" s="129"/>
      <c r="H218" s="145"/>
      <c r="I218" s="10" t="s">
        <v>18</v>
      </c>
      <c r="J218" s="11"/>
      <c r="K218" s="1"/>
      <c r="L218" s="1"/>
      <c r="M218" s="1"/>
      <c r="N218" s="12"/>
      <c r="O218" s="12"/>
      <c r="P218" s="12"/>
      <c r="Q218" s="12"/>
    </row>
    <row r="219" spans="1:17" s="13" customFormat="1" ht="15">
      <c r="A219" s="106"/>
      <c r="B219" s="158"/>
      <c r="C219" s="158"/>
      <c r="D219" s="111"/>
      <c r="E219" s="114"/>
      <c r="F219" s="114"/>
      <c r="G219" s="129"/>
      <c r="H219" s="145"/>
      <c r="I219" s="10" t="s">
        <v>19</v>
      </c>
      <c r="J219" s="11"/>
      <c r="K219" s="11"/>
      <c r="L219" s="1"/>
      <c r="M219" s="1"/>
      <c r="N219" s="1"/>
      <c r="O219" s="1"/>
      <c r="P219" s="12"/>
      <c r="Q219" s="12"/>
    </row>
    <row r="220" spans="1:17" s="13" customFormat="1" ht="15">
      <c r="A220" s="106"/>
      <c r="B220" s="158"/>
      <c r="C220" s="158"/>
      <c r="D220" s="111"/>
      <c r="E220" s="114"/>
      <c r="F220" s="114"/>
      <c r="G220" s="129"/>
      <c r="H220" s="145"/>
      <c r="I220" s="14" t="s">
        <v>24</v>
      </c>
      <c r="J220" s="11"/>
      <c r="K220" s="11"/>
      <c r="L220" s="11"/>
      <c r="M220" s="1"/>
      <c r="N220" s="1"/>
      <c r="O220" s="1"/>
      <c r="P220" s="1"/>
      <c r="Q220" s="1"/>
    </row>
    <row r="221" spans="1:17" s="13" customFormat="1" ht="15">
      <c r="A221" s="106"/>
      <c r="B221" s="158"/>
      <c r="C221" s="158"/>
      <c r="D221" s="111"/>
      <c r="E221" s="115"/>
      <c r="F221" s="115"/>
      <c r="G221" s="129"/>
      <c r="H221" s="145"/>
      <c r="I221" s="10" t="s">
        <v>20</v>
      </c>
      <c r="J221" s="15"/>
      <c r="K221" s="15"/>
      <c r="L221" s="15"/>
      <c r="M221" s="15"/>
      <c r="N221" s="1"/>
      <c r="O221" s="1"/>
      <c r="P221" s="1"/>
      <c r="Q221" s="1"/>
    </row>
    <row r="222" spans="1:17" s="13" customFormat="1" ht="15">
      <c r="A222" s="19"/>
      <c r="B222" s="137"/>
      <c r="C222" s="138"/>
      <c r="D222" s="20"/>
      <c r="E222" s="20"/>
      <c r="F222" s="20"/>
      <c r="G222" s="22"/>
      <c r="H222" s="22"/>
      <c r="I222" s="17" t="s">
        <v>25</v>
      </c>
      <c r="J222" s="17" t="s">
        <v>26</v>
      </c>
      <c r="K222" s="18" t="s">
        <v>22</v>
      </c>
      <c r="L222" s="18" t="s">
        <v>11</v>
      </c>
      <c r="M222" s="18" t="s">
        <v>12</v>
      </c>
      <c r="N222" s="18" t="s">
        <v>13</v>
      </c>
      <c r="O222" s="18" t="s">
        <v>14</v>
      </c>
      <c r="P222" s="18" t="s">
        <v>15</v>
      </c>
      <c r="Q222" s="18" t="s">
        <v>23</v>
      </c>
    </row>
    <row r="223" spans="1:17" s="13" customFormat="1" ht="15">
      <c r="A223" s="107"/>
      <c r="B223" s="150" t="s">
        <v>38</v>
      </c>
      <c r="C223" s="151"/>
      <c r="D223" s="147">
        <v>2604</v>
      </c>
      <c r="E223" s="113">
        <v>2422</v>
      </c>
      <c r="F223" s="113">
        <v>2214</v>
      </c>
      <c r="G223" s="116">
        <f>J223+J224+K224+K225+L224+L225+L226+M225+M226+M227+N226+N227+N228+O226+O227+O228+P227+P228+Q227+Q228</f>
        <v>0</v>
      </c>
      <c r="H223" s="145">
        <f>G223*D223</f>
        <v>0</v>
      </c>
      <c r="I223" s="10" t="s">
        <v>16</v>
      </c>
      <c r="J223" s="1"/>
      <c r="K223" s="11"/>
      <c r="L223" s="11"/>
      <c r="M223" s="11"/>
      <c r="N223" s="12"/>
      <c r="O223" s="12"/>
      <c r="P223" s="12"/>
      <c r="Q223" s="12"/>
    </row>
    <row r="224" spans="1:17" s="13" customFormat="1" ht="15">
      <c r="A224" s="172"/>
      <c r="B224" s="152"/>
      <c r="C224" s="153"/>
      <c r="D224" s="148"/>
      <c r="E224" s="114"/>
      <c r="F224" s="114"/>
      <c r="G224" s="129"/>
      <c r="H224" s="145"/>
      <c r="I224" s="10" t="s">
        <v>17</v>
      </c>
      <c r="J224" s="1"/>
      <c r="K224" s="1"/>
      <c r="L224" s="1"/>
      <c r="M224" s="11"/>
      <c r="N224" s="12"/>
      <c r="O224" s="12"/>
      <c r="P224" s="12"/>
      <c r="Q224" s="12"/>
    </row>
    <row r="225" spans="1:17" s="13" customFormat="1" ht="15">
      <c r="A225" s="172"/>
      <c r="B225" s="152"/>
      <c r="C225" s="153"/>
      <c r="D225" s="148"/>
      <c r="E225" s="114"/>
      <c r="F225" s="114"/>
      <c r="G225" s="129"/>
      <c r="H225" s="145"/>
      <c r="I225" s="10" t="s">
        <v>18</v>
      </c>
      <c r="J225" s="11"/>
      <c r="K225" s="1"/>
      <c r="L225" s="1"/>
      <c r="M225" s="1"/>
      <c r="N225" s="12"/>
      <c r="O225" s="12"/>
      <c r="P225" s="12"/>
      <c r="Q225" s="12"/>
    </row>
    <row r="226" spans="1:17" s="13" customFormat="1" ht="15">
      <c r="A226" s="172"/>
      <c r="B226" s="152"/>
      <c r="C226" s="153"/>
      <c r="D226" s="148"/>
      <c r="E226" s="114"/>
      <c r="F226" s="114"/>
      <c r="G226" s="129"/>
      <c r="H226" s="145"/>
      <c r="I226" s="10" t="s">
        <v>19</v>
      </c>
      <c r="J226" s="11"/>
      <c r="K226" s="11"/>
      <c r="L226" s="1"/>
      <c r="M226" s="1"/>
      <c r="N226" s="1"/>
      <c r="O226" s="1"/>
      <c r="P226" s="12"/>
      <c r="Q226" s="12"/>
    </row>
    <row r="227" spans="1:17" s="13" customFormat="1" ht="15">
      <c r="A227" s="172"/>
      <c r="B227" s="152"/>
      <c r="C227" s="153"/>
      <c r="D227" s="148"/>
      <c r="E227" s="114"/>
      <c r="F227" s="114"/>
      <c r="G227" s="129"/>
      <c r="H227" s="145"/>
      <c r="I227" s="14" t="s">
        <v>24</v>
      </c>
      <c r="J227" s="11"/>
      <c r="K227" s="11"/>
      <c r="L227" s="11"/>
      <c r="M227" s="1"/>
      <c r="N227" s="1"/>
      <c r="O227" s="1"/>
      <c r="P227" s="1"/>
      <c r="Q227" s="1"/>
    </row>
    <row r="228" spans="1:17" s="13" customFormat="1" ht="15">
      <c r="A228" s="173"/>
      <c r="B228" s="154"/>
      <c r="C228" s="155"/>
      <c r="D228" s="149"/>
      <c r="E228" s="115"/>
      <c r="F228" s="115"/>
      <c r="G228" s="129"/>
      <c r="H228" s="145"/>
      <c r="I228" s="10" t="s">
        <v>20</v>
      </c>
      <c r="J228" s="15"/>
      <c r="K228" s="15"/>
      <c r="L228" s="15"/>
      <c r="M228" s="15"/>
      <c r="N228" s="1"/>
      <c r="O228" s="1"/>
      <c r="P228" s="1"/>
      <c r="Q228" s="1"/>
    </row>
    <row r="229" spans="1:17" s="13" customFormat="1" ht="15">
      <c r="A229" s="19"/>
      <c r="B229" s="137"/>
      <c r="C229" s="138"/>
      <c r="D229" s="20"/>
      <c r="E229" s="20"/>
      <c r="F229" s="20"/>
      <c r="G229" s="22"/>
      <c r="H229" s="22"/>
      <c r="I229" s="17" t="s">
        <v>25</v>
      </c>
      <c r="J229" s="17" t="s">
        <v>26</v>
      </c>
      <c r="K229" s="18" t="s">
        <v>22</v>
      </c>
      <c r="L229" s="18" t="s">
        <v>11</v>
      </c>
      <c r="M229" s="18" t="s">
        <v>12</v>
      </c>
      <c r="N229" s="18" t="s">
        <v>13</v>
      </c>
      <c r="O229" s="18" t="s">
        <v>14</v>
      </c>
      <c r="P229" s="18" t="s">
        <v>15</v>
      </c>
      <c r="Q229" s="18" t="s">
        <v>23</v>
      </c>
    </row>
    <row r="230" spans="1:17" s="13" customFormat="1" ht="15">
      <c r="A230" s="107"/>
      <c r="B230" s="150" t="s">
        <v>39</v>
      </c>
      <c r="C230" s="151"/>
      <c r="D230" s="147">
        <v>2622</v>
      </c>
      <c r="E230" s="113">
        <v>2439</v>
      </c>
      <c r="F230" s="113">
        <v>2229</v>
      </c>
      <c r="G230" s="116">
        <f>J230+J231+K231+K232+L231+L232+L233+M232+M233+M234+N233+N234+N235+O233+O234+O235+P234+P235+Q234+Q235</f>
        <v>0</v>
      </c>
      <c r="H230" s="145">
        <f>G230*D230</f>
        <v>0</v>
      </c>
      <c r="I230" s="10" t="s">
        <v>16</v>
      </c>
      <c r="J230" s="1"/>
      <c r="K230" s="11"/>
      <c r="L230" s="11"/>
      <c r="M230" s="11"/>
      <c r="N230" s="12"/>
      <c r="O230" s="12"/>
      <c r="P230" s="12"/>
      <c r="Q230" s="12"/>
    </row>
    <row r="231" spans="1:17" s="13" customFormat="1" ht="15">
      <c r="A231" s="172"/>
      <c r="B231" s="152"/>
      <c r="C231" s="153"/>
      <c r="D231" s="148"/>
      <c r="E231" s="114"/>
      <c r="F231" s="114"/>
      <c r="G231" s="129"/>
      <c r="H231" s="145"/>
      <c r="I231" s="10" t="s">
        <v>17</v>
      </c>
      <c r="J231" s="1"/>
      <c r="K231" s="1"/>
      <c r="L231" s="1"/>
      <c r="M231" s="11"/>
      <c r="N231" s="12"/>
      <c r="O231" s="12"/>
      <c r="P231" s="12"/>
      <c r="Q231" s="12"/>
    </row>
    <row r="232" spans="1:17" s="13" customFormat="1" ht="15">
      <c r="A232" s="172"/>
      <c r="B232" s="152"/>
      <c r="C232" s="153"/>
      <c r="D232" s="148"/>
      <c r="E232" s="114"/>
      <c r="F232" s="114"/>
      <c r="G232" s="129"/>
      <c r="H232" s="145"/>
      <c r="I232" s="10" t="s">
        <v>18</v>
      </c>
      <c r="J232" s="11"/>
      <c r="K232" s="1"/>
      <c r="L232" s="1"/>
      <c r="M232" s="1"/>
      <c r="N232" s="12"/>
      <c r="O232" s="12"/>
      <c r="P232" s="12"/>
      <c r="Q232" s="12"/>
    </row>
    <row r="233" spans="1:17" s="13" customFormat="1" ht="15">
      <c r="A233" s="172"/>
      <c r="B233" s="152"/>
      <c r="C233" s="153"/>
      <c r="D233" s="148"/>
      <c r="E233" s="114"/>
      <c r="F233" s="114"/>
      <c r="G233" s="129"/>
      <c r="H233" s="145"/>
      <c r="I233" s="10" t="s">
        <v>19</v>
      </c>
      <c r="J233" s="11"/>
      <c r="K233" s="11"/>
      <c r="L233" s="1"/>
      <c r="M233" s="1"/>
      <c r="N233" s="1"/>
      <c r="O233" s="1"/>
      <c r="P233" s="12"/>
      <c r="Q233" s="12"/>
    </row>
    <row r="234" spans="1:17" s="13" customFormat="1" ht="15">
      <c r="A234" s="172"/>
      <c r="B234" s="152"/>
      <c r="C234" s="153"/>
      <c r="D234" s="148"/>
      <c r="E234" s="114"/>
      <c r="F234" s="114"/>
      <c r="G234" s="129"/>
      <c r="H234" s="145"/>
      <c r="I234" s="14" t="s">
        <v>24</v>
      </c>
      <c r="J234" s="11"/>
      <c r="K234" s="11"/>
      <c r="L234" s="11"/>
      <c r="M234" s="1"/>
      <c r="N234" s="1"/>
      <c r="O234" s="1"/>
      <c r="P234" s="1"/>
      <c r="Q234" s="1"/>
    </row>
    <row r="235" spans="1:17" s="13" customFormat="1" ht="15.75" thickBot="1">
      <c r="A235" s="172"/>
      <c r="B235" s="152"/>
      <c r="C235" s="153"/>
      <c r="D235" s="148"/>
      <c r="E235" s="115"/>
      <c r="F235" s="115"/>
      <c r="G235" s="264"/>
      <c r="H235" s="113"/>
      <c r="I235" s="24" t="s">
        <v>20</v>
      </c>
      <c r="J235" s="15"/>
      <c r="K235" s="15"/>
      <c r="L235" s="15"/>
      <c r="M235" s="15"/>
      <c r="N235" s="1"/>
      <c r="O235" s="1"/>
      <c r="P235" s="1"/>
      <c r="Q235" s="1"/>
    </row>
    <row r="236" spans="1:17" ht="15.75" customHeight="1">
      <c r="A236" s="139"/>
      <c r="B236" s="140"/>
      <c r="C236" s="140"/>
      <c r="D236" s="140"/>
      <c r="E236" s="140"/>
      <c r="F236" s="140"/>
      <c r="G236" s="140"/>
      <c r="H236" s="141"/>
      <c r="I236" s="139" t="s">
        <v>15</v>
      </c>
      <c r="J236" s="141"/>
      <c r="K236" s="139" t="s">
        <v>23</v>
      </c>
      <c r="L236" s="141"/>
      <c r="M236" s="139" t="s">
        <v>87</v>
      </c>
      <c r="N236" s="140"/>
      <c r="O236" s="140"/>
      <c r="P236" s="140"/>
      <c r="Q236" s="141"/>
    </row>
    <row r="237" spans="1:17" s="13" customFormat="1" ht="87" customHeight="1">
      <c r="A237" s="52"/>
      <c r="B237" s="157" t="s">
        <v>43</v>
      </c>
      <c r="C237" s="106"/>
      <c r="D237" s="55">
        <v>1825</v>
      </c>
      <c r="E237" s="68">
        <v>1698</v>
      </c>
      <c r="F237" s="68">
        <v>1552</v>
      </c>
      <c r="G237" s="53">
        <f>I237+K237+M237</f>
        <v>0</v>
      </c>
      <c r="H237" s="27">
        <f aca="true" t="shared" si="0" ref="H237:H243">G237*D237</f>
        <v>0</v>
      </c>
      <c r="I237" s="170"/>
      <c r="J237" s="171"/>
      <c r="K237" s="169"/>
      <c r="L237" s="169"/>
      <c r="M237" s="243"/>
      <c r="N237" s="244"/>
      <c r="O237" s="244"/>
      <c r="P237" s="244"/>
      <c r="Q237" s="245"/>
    </row>
    <row r="238" spans="1:17" s="13" customFormat="1" ht="87" customHeight="1">
      <c r="A238" s="64"/>
      <c r="B238" s="157" t="s">
        <v>93</v>
      </c>
      <c r="C238" s="106"/>
      <c r="D238" s="63">
        <v>296</v>
      </c>
      <c r="E238" s="68">
        <v>276</v>
      </c>
      <c r="F238" s="68">
        <v>252</v>
      </c>
      <c r="G238" s="62">
        <f>I238+K238+M238</f>
        <v>0</v>
      </c>
      <c r="H238" s="27">
        <f t="shared" si="0"/>
        <v>0</v>
      </c>
      <c r="I238" s="179"/>
      <c r="J238" s="180"/>
      <c r="K238" s="180"/>
      <c r="L238" s="180"/>
      <c r="M238" s="180"/>
      <c r="N238" s="180"/>
      <c r="O238" s="180"/>
      <c r="P238" s="180"/>
      <c r="Q238" s="181"/>
    </row>
    <row r="239" spans="1:17" s="13" customFormat="1" ht="87" customHeight="1">
      <c r="A239" s="64"/>
      <c r="B239" s="108" t="s">
        <v>91</v>
      </c>
      <c r="C239" s="142"/>
      <c r="D239" s="73">
        <v>296</v>
      </c>
      <c r="E239" s="73">
        <v>276</v>
      </c>
      <c r="F239" s="73">
        <v>252</v>
      </c>
      <c r="G239" s="62">
        <f>I239+K239+M239</f>
        <v>0</v>
      </c>
      <c r="H239" s="27">
        <f t="shared" si="0"/>
        <v>0</v>
      </c>
      <c r="I239" s="179"/>
      <c r="J239" s="180"/>
      <c r="K239" s="180"/>
      <c r="L239" s="180"/>
      <c r="M239" s="180"/>
      <c r="N239" s="180"/>
      <c r="O239" s="180"/>
      <c r="P239" s="180"/>
      <c r="Q239" s="181"/>
    </row>
    <row r="240" spans="1:17" s="13" customFormat="1" ht="90.75" customHeight="1">
      <c r="A240" s="52"/>
      <c r="B240" s="157" t="s">
        <v>92</v>
      </c>
      <c r="C240" s="106"/>
      <c r="D240" s="55">
        <v>296</v>
      </c>
      <c r="E240" s="68">
        <v>276</v>
      </c>
      <c r="F240" s="68">
        <v>252</v>
      </c>
      <c r="G240" s="53">
        <f>I240</f>
        <v>0</v>
      </c>
      <c r="H240" s="27">
        <f t="shared" si="0"/>
        <v>0</v>
      </c>
      <c r="I240" s="179"/>
      <c r="J240" s="182"/>
      <c r="K240" s="182"/>
      <c r="L240" s="182"/>
      <c r="M240" s="182"/>
      <c r="N240" s="182"/>
      <c r="O240" s="182"/>
      <c r="P240" s="182"/>
      <c r="Q240" s="183"/>
    </row>
    <row r="241" spans="1:17" s="13" customFormat="1" ht="90.75" customHeight="1">
      <c r="A241" s="64"/>
      <c r="B241" s="157" t="s">
        <v>95</v>
      </c>
      <c r="C241" s="106"/>
      <c r="D241" s="63">
        <v>246</v>
      </c>
      <c r="E241" s="68">
        <v>229</v>
      </c>
      <c r="F241" s="68">
        <v>210</v>
      </c>
      <c r="G241" s="62">
        <f>I241</f>
        <v>0</v>
      </c>
      <c r="H241" s="27">
        <f t="shared" si="0"/>
        <v>0</v>
      </c>
      <c r="I241" s="179"/>
      <c r="J241" s="182"/>
      <c r="K241" s="182"/>
      <c r="L241" s="182"/>
      <c r="M241" s="182"/>
      <c r="N241" s="182"/>
      <c r="O241" s="182"/>
      <c r="P241" s="182"/>
      <c r="Q241" s="183"/>
    </row>
    <row r="242" spans="1:17" s="13" customFormat="1" ht="90.75" customHeight="1">
      <c r="A242" s="64"/>
      <c r="B242" s="108" t="s">
        <v>96</v>
      </c>
      <c r="C242" s="142"/>
      <c r="D242" s="73">
        <v>246</v>
      </c>
      <c r="E242" s="73">
        <v>229</v>
      </c>
      <c r="F242" s="73">
        <v>210</v>
      </c>
      <c r="G242" s="62">
        <f>I242</f>
        <v>0</v>
      </c>
      <c r="H242" s="27">
        <f t="shared" si="0"/>
        <v>0</v>
      </c>
      <c r="I242" s="179"/>
      <c r="J242" s="182"/>
      <c r="K242" s="182"/>
      <c r="L242" s="182"/>
      <c r="M242" s="182"/>
      <c r="N242" s="182"/>
      <c r="O242" s="182"/>
      <c r="P242" s="182"/>
      <c r="Q242" s="183"/>
    </row>
    <row r="243" spans="1:17" s="13" customFormat="1" ht="90.75" customHeight="1" thickBot="1">
      <c r="A243" s="52"/>
      <c r="B243" s="157" t="s">
        <v>94</v>
      </c>
      <c r="C243" s="106"/>
      <c r="D243" s="55">
        <v>246</v>
      </c>
      <c r="E243" s="68">
        <v>229</v>
      </c>
      <c r="F243" s="68">
        <v>210</v>
      </c>
      <c r="G243" s="53">
        <f>I243</f>
        <v>0</v>
      </c>
      <c r="H243" s="27">
        <f t="shared" si="0"/>
        <v>0</v>
      </c>
      <c r="I243" s="179"/>
      <c r="J243" s="180"/>
      <c r="K243" s="180"/>
      <c r="L243" s="180"/>
      <c r="M243" s="180"/>
      <c r="N243" s="180"/>
      <c r="O243" s="180"/>
      <c r="P243" s="180"/>
      <c r="Q243" s="181"/>
    </row>
    <row r="244" spans="1:17" ht="15.75" customHeight="1">
      <c r="A244" s="139"/>
      <c r="B244" s="140"/>
      <c r="C244" s="140"/>
      <c r="D244" s="140"/>
      <c r="E244" s="140"/>
      <c r="F244" s="140"/>
      <c r="G244" s="140"/>
      <c r="H244" s="141"/>
      <c r="I244" s="139" t="s">
        <v>44</v>
      </c>
      <c r="J244" s="141"/>
      <c r="K244" s="139" t="s">
        <v>86</v>
      </c>
      <c r="L244" s="141"/>
      <c r="M244" s="139" t="s">
        <v>45</v>
      </c>
      <c r="N244" s="140"/>
      <c r="O244" s="140"/>
      <c r="P244" s="140"/>
      <c r="Q244" s="141"/>
    </row>
    <row r="245" spans="1:17" s="13" customFormat="1" ht="88.5" customHeight="1">
      <c r="A245" s="52"/>
      <c r="B245" s="157" t="s">
        <v>97</v>
      </c>
      <c r="C245" s="106"/>
      <c r="D245" s="55">
        <v>283</v>
      </c>
      <c r="E245" s="68">
        <v>264</v>
      </c>
      <c r="F245" s="68">
        <v>241</v>
      </c>
      <c r="G245" s="53">
        <f>I245+K245+M245</f>
        <v>0</v>
      </c>
      <c r="H245" s="27">
        <f>G245*D245</f>
        <v>0</v>
      </c>
      <c r="I245" s="187"/>
      <c r="J245" s="187"/>
      <c r="K245" s="180"/>
      <c r="L245" s="181"/>
      <c r="M245" s="231"/>
      <c r="N245" s="232"/>
      <c r="O245" s="232"/>
      <c r="P245" s="232"/>
      <c r="Q245" s="233"/>
    </row>
    <row r="246" spans="1:17" s="13" customFormat="1" ht="88.5" customHeight="1">
      <c r="A246" s="64"/>
      <c r="B246" s="108" t="s">
        <v>98</v>
      </c>
      <c r="C246" s="142"/>
      <c r="D246" s="73">
        <v>283</v>
      </c>
      <c r="E246" s="73">
        <v>264</v>
      </c>
      <c r="F246" s="73">
        <v>241</v>
      </c>
      <c r="G246" s="62">
        <f>I246+K246+M246</f>
        <v>0</v>
      </c>
      <c r="H246" s="27">
        <f>G246*D246</f>
        <v>0</v>
      </c>
      <c r="I246" s="187"/>
      <c r="J246" s="187"/>
      <c r="K246" s="180"/>
      <c r="L246" s="181"/>
      <c r="M246" s="231"/>
      <c r="N246" s="232"/>
      <c r="O246" s="232"/>
      <c r="P246" s="232"/>
      <c r="Q246" s="233"/>
    </row>
    <row r="247" spans="1:16" ht="15">
      <c r="A247" s="19"/>
      <c r="B247" s="226" t="s">
        <v>67</v>
      </c>
      <c r="C247" s="227"/>
      <c r="D247" s="20"/>
      <c r="E247" s="20"/>
      <c r="F247" s="20"/>
      <c r="G247" s="22"/>
      <c r="H247" s="22"/>
      <c r="I247" s="18">
        <v>53</v>
      </c>
      <c r="J247" s="18">
        <v>54</v>
      </c>
      <c r="K247" s="18">
        <v>55</v>
      </c>
      <c r="L247" s="18">
        <v>56</v>
      </c>
      <c r="M247" s="18">
        <v>57</v>
      </c>
      <c r="N247" s="18">
        <v>58</v>
      </c>
      <c r="O247" s="18">
        <v>59</v>
      </c>
      <c r="P247" s="18">
        <v>60</v>
      </c>
    </row>
    <row r="248" spans="1:16" s="13" customFormat="1" ht="48" customHeight="1">
      <c r="A248" s="52"/>
      <c r="B248" s="157" t="s">
        <v>30</v>
      </c>
      <c r="C248" s="106"/>
      <c r="D248" s="55">
        <v>1112</v>
      </c>
      <c r="E248" s="68">
        <v>1035</v>
      </c>
      <c r="F248" s="68">
        <v>946</v>
      </c>
      <c r="G248" s="53">
        <f>I248+J248+K248+L248+M248+N248+O248+P248</f>
        <v>0</v>
      </c>
      <c r="H248" s="27">
        <f>D248*G248</f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</row>
    <row r="249" spans="1:16" ht="15">
      <c r="A249" s="19"/>
      <c r="B249" s="226" t="s">
        <v>67</v>
      </c>
      <c r="C249" s="227"/>
      <c r="D249" s="20"/>
      <c r="E249" s="20"/>
      <c r="F249" s="20"/>
      <c r="G249" s="22"/>
      <c r="H249" s="22"/>
      <c r="I249" s="18">
        <v>53</v>
      </c>
      <c r="J249" s="18">
        <v>54</v>
      </c>
      <c r="K249" s="18">
        <v>55</v>
      </c>
      <c r="L249" s="18">
        <v>56</v>
      </c>
      <c r="M249" s="18">
        <v>57</v>
      </c>
      <c r="N249" s="18">
        <v>58</v>
      </c>
      <c r="O249" s="18">
        <v>59</v>
      </c>
      <c r="P249" s="18">
        <v>60</v>
      </c>
    </row>
    <row r="250" spans="1:16" s="13" customFormat="1" ht="77.25" customHeight="1">
      <c r="A250" s="52"/>
      <c r="B250" s="108" t="s">
        <v>40</v>
      </c>
      <c r="C250" s="142"/>
      <c r="D250" s="73">
        <v>1112</v>
      </c>
      <c r="E250" s="73">
        <v>1035</v>
      </c>
      <c r="F250" s="73">
        <v>946</v>
      </c>
      <c r="G250" s="53">
        <f>I250+J250+K250+L250+M250+N250+O250+P250</f>
        <v>0</v>
      </c>
      <c r="H250" s="27">
        <f>D250*G250</f>
        <v>0</v>
      </c>
      <c r="I250" s="79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</row>
    <row r="251" spans="1:16" ht="15">
      <c r="A251" s="19"/>
      <c r="B251" s="226" t="s">
        <v>67</v>
      </c>
      <c r="C251" s="227"/>
      <c r="D251" s="20"/>
      <c r="E251" s="20"/>
      <c r="F251" s="20"/>
      <c r="G251" s="22"/>
      <c r="H251" s="22"/>
      <c r="I251" s="18">
        <v>53</v>
      </c>
      <c r="J251" s="18">
        <v>54</v>
      </c>
      <c r="K251" s="18">
        <v>55</v>
      </c>
      <c r="L251" s="18">
        <v>56</v>
      </c>
      <c r="M251" s="18">
        <v>57</v>
      </c>
      <c r="N251" s="18">
        <v>58</v>
      </c>
      <c r="O251" s="18">
        <v>59</v>
      </c>
      <c r="P251" s="18">
        <v>60</v>
      </c>
    </row>
    <row r="252" spans="1:16" s="13" customFormat="1" ht="48" customHeight="1">
      <c r="A252" s="52"/>
      <c r="B252" s="108" t="s">
        <v>31</v>
      </c>
      <c r="C252" s="142"/>
      <c r="D252" s="73">
        <v>1112</v>
      </c>
      <c r="E252" s="73">
        <v>1035</v>
      </c>
      <c r="F252" s="73">
        <v>946</v>
      </c>
      <c r="G252" s="53">
        <f>I252+J252+K252+L252+M252+N252+O252+P252</f>
        <v>0</v>
      </c>
      <c r="H252" s="27">
        <f>D252*G252</f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</row>
    <row r="253" spans="1:16" s="13" customFormat="1" ht="17.25" customHeight="1">
      <c r="A253" s="261" t="s">
        <v>32</v>
      </c>
      <c r="B253" s="262"/>
      <c r="C253" s="262"/>
      <c r="D253" s="262"/>
      <c r="E253" s="262"/>
      <c r="F253" s="262"/>
      <c r="G253" s="262"/>
      <c r="H253" s="263"/>
      <c r="I253" s="28">
        <v>16</v>
      </c>
      <c r="J253" s="17">
        <v>17</v>
      </c>
      <c r="K253" s="17">
        <v>18</v>
      </c>
      <c r="L253" s="17">
        <v>19</v>
      </c>
      <c r="M253" s="237">
        <v>20</v>
      </c>
      <c r="N253" s="238"/>
      <c r="O253" s="17">
        <v>22</v>
      </c>
      <c r="P253" s="17">
        <v>23</v>
      </c>
    </row>
    <row r="254" spans="1:22" s="13" customFormat="1" ht="66" customHeight="1" thickBot="1">
      <c r="A254" s="29"/>
      <c r="B254" s="259" t="s">
        <v>33</v>
      </c>
      <c r="C254" s="260"/>
      <c r="D254" s="56">
        <v>359</v>
      </c>
      <c r="E254" s="67">
        <v>334</v>
      </c>
      <c r="F254" s="67">
        <v>306</v>
      </c>
      <c r="G254" s="30">
        <f>I254+J254+K254+L254+M254+O254+P254</f>
        <v>0</v>
      </c>
      <c r="H254" s="31">
        <f>D254*G254</f>
        <v>0</v>
      </c>
      <c r="I254" s="80">
        <v>0</v>
      </c>
      <c r="J254" s="80">
        <v>0</v>
      </c>
      <c r="K254" s="80">
        <v>0</v>
      </c>
      <c r="L254" s="80">
        <v>0</v>
      </c>
      <c r="M254" s="188">
        <v>0</v>
      </c>
      <c r="N254" s="189"/>
      <c r="O254" s="80">
        <v>0</v>
      </c>
      <c r="P254" s="80">
        <v>0</v>
      </c>
      <c r="Q254" s="32"/>
      <c r="R254" s="32"/>
      <c r="S254" s="32"/>
      <c r="T254" s="32"/>
      <c r="U254" s="32"/>
      <c r="V254" s="32"/>
    </row>
    <row r="255" spans="1:23" ht="49.5" customHeight="1" thickBot="1">
      <c r="A255" s="257" t="s">
        <v>6</v>
      </c>
      <c r="B255" s="258"/>
      <c r="C255" s="258"/>
      <c r="D255" s="258"/>
      <c r="E255" s="258"/>
      <c r="F255" s="258"/>
      <c r="G255" s="258"/>
      <c r="H255" s="75"/>
      <c r="I255" s="75"/>
      <c r="J255" s="75"/>
      <c r="K255" s="75"/>
      <c r="L255" s="75"/>
      <c r="M255" s="75"/>
      <c r="N255" s="75"/>
      <c r="O255" s="75"/>
      <c r="P255" s="76"/>
      <c r="Q255" s="33"/>
      <c r="R255" s="33"/>
      <c r="S255" s="33"/>
      <c r="T255" s="33"/>
      <c r="U255" s="33"/>
      <c r="V255" s="33"/>
      <c r="W255" s="34"/>
    </row>
    <row r="256" spans="1:22" ht="17.25" customHeight="1" thickBot="1">
      <c r="A256" s="35"/>
      <c r="B256" s="241" t="s">
        <v>68</v>
      </c>
      <c r="C256" s="225"/>
      <c r="D256" s="225"/>
      <c r="E256" s="225"/>
      <c r="F256" s="225"/>
      <c r="G256" s="225"/>
      <c r="H256" s="242"/>
      <c r="I256" s="36">
        <v>34</v>
      </c>
      <c r="J256" s="36">
        <v>35</v>
      </c>
      <c r="K256" s="36">
        <v>36</v>
      </c>
      <c r="L256" s="36">
        <v>37</v>
      </c>
      <c r="M256" s="36">
        <v>38</v>
      </c>
      <c r="N256" s="36">
        <v>39</v>
      </c>
      <c r="O256" s="36">
        <v>40</v>
      </c>
      <c r="P256" s="36">
        <v>41</v>
      </c>
      <c r="Q256" s="36">
        <v>42</v>
      </c>
      <c r="R256" s="36">
        <v>43</v>
      </c>
      <c r="S256" s="36">
        <v>44</v>
      </c>
      <c r="T256" s="36">
        <v>45</v>
      </c>
      <c r="U256" s="36">
        <v>46</v>
      </c>
      <c r="V256" s="37">
        <v>47</v>
      </c>
    </row>
    <row r="257" spans="1:22" ht="87" customHeight="1">
      <c r="A257" s="38"/>
      <c r="B257" s="239" t="s">
        <v>35</v>
      </c>
      <c r="C257" s="240"/>
      <c r="D257" s="74">
        <v>5945</v>
      </c>
      <c r="E257" s="74">
        <v>5529</v>
      </c>
      <c r="F257" s="74">
        <v>5054</v>
      </c>
      <c r="G257" s="25">
        <f>I257+J257+K257+L257+M257+N257+O257+P257+Q257+R257+S257+T257+U257+V257</f>
        <v>0</v>
      </c>
      <c r="H257" s="26">
        <f aca="true" t="shared" si="1" ref="H257:H262">D257*G257</f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0</v>
      </c>
      <c r="U257" s="81">
        <v>0</v>
      </c>
      <c r="V257" s="81">
        <v>0</v>
      </c>
    </row>
    <row r="258" spans="1:22" ht="90" customHeight="1">
      <c r="A258" s="38"/>
      <c r="B258" s="255" t="s">
        <v>77</v>
      </c>
      <c r="C258" s="256"/>
      <c r="D258" s="74">
        <v>6150</v>
      </c>
      <c r="E258" s="74">
        <v>5720</v>
      </c>
      <c r="F258" s="74">
        <v>5228</v>
      </c>
      <c r="G258" s="25">
        <f>SUM(L258:V258)</f>
        <v>0</v>
      </c>
      <c r="H258" s="26">
        <f t="shared" si="1"/>
        <v>0</v>
      </c>
      <c r="I258" s="25" t="s">
        <v>78</v>
      </c>
      <c r="J258" s="25" t="s">
        <v>78</v>
      </c>
      <c r="K258" s="25" t="s">
        <v>78</v>
      </c>
      <c r="L258" s="81">
        <v>0</v>
      </c>
      <c r="M258" s="81">
        <v>0</v>
      </c>
      <c r="N258" s="81">
        <v>0</v>
      </c>
      <c r="O258" s="81">
        <v>0</v>
      </c>
      <c r="P258" s="81">
        <v>0</v>
      </c>
      <c r="Q258" s="81">
        <v>0</v>
      </c>
      <c r="R258" s="81">
        <v>0</v>
      </c>
      <c r="S258" s="81">
        <v>0</v>
      </c>
      <c r="T258" s="81">
        <v>0</v>
      </c>
      <c r="U258" s="25" t="s">
        <v>78</v>
      </c>
      <c r="V258" s="25" t="s">
        <v>78</v>
      </c>
    </row>
    <row r="259" spans="1:22" ht="91.5" customHeight="1" thickBot="1">
      <c r="A259" s="38"/>
      <c r="B259" s="143" t="s">
        <v>123</v>
      </c>
      <c r="C259" s="144"/>
      <c r="D259" s="91">
        <v>3900</v>
      </c>
      <c r="E259" s="91">
        <v>3900</v>
      </c>
      <c r="F259" s="91">
        <v>3900</v>
      </c>
      <c r="G259" s="92">
        <f>SUM(I259:M259,P259,T259,U259,V259)</f>
        <v>0</v>
      </c>
      <c r="H259" s="40">
        <f t="shared" si="1"/>
        <v>0</v>
      </c>
      <c r="I259" s="78">
        <v>0</v>
      </c>
      <c r="J259" s="78">
        <v>0</v>
      </c>
      <c r="K259" s="78">
        <v>0</v>
      </c>
      <c r="L259" s="78">
        <v>0</v>
      </c>
      <c r="M259" s="94" t="s">
        <v>78</v>
      </c>
      <c r="N259" s="94" t="s">
        <v>78</v>
      </c>
      <c r="O259" s="94" t="s">
        <v>78</v>
      </c>
      <c r="P259" s="94" t="s">
        <v>78</v>
      </c>
      <c r="Q259" s="94" t="s">
        <v>78</v>
      </c>
      <c r="R259" s="94" t="s">
        <v>78</v>
      </c>
      <c r="S259" s="94" t="s">
        <v>78</v>
      </c>
      <c r="T259" s="78">
        <v>0</v>
      </c>
      <c r="U259" s="78">
        <v>0</v>
      </c>
      <c r="V259" s="78">
        <v>0</v>
      </c>
    </row>
    <row r="260" spans="1:22" s="13" customFormat="1" ht="89.25" customHeight="1">
      <c r="A260" s="39"/>
      <c r="B260" s="190" t="s">
        <v>42</v>
      </c>
      <c r="C260" s="190"/>
      <c r="D260" s="54">
        <v>6150</v>
      </c>
      <c r="E260" s="66">
        <v>5720</v>
      </c>
      <c r="F260" s="66">
        <v>5228</v>
      </c>
      <c r="G260" s="58">
        <f>I260+J260+K260+L260+M260+N260+O260+P260+Q260+R260+S260+T260+U260+V260</f>
        <v>0</v>
      </c>
      <c r="H260" s="40">
        <f t="shared" si="1"/>
        <v>0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</row>
    <row r="261" spans="1:22" s="13" customFormat="1" ht="89.25" customHeight="1" thickBot="1">
      <c r="A261" s="29"/>
      <c r="B261" s="253" t="s">
        <v>4</v>
      </c>
      <c r="C261" s="254"/>
      <c r="D261" s="90">
        <v>5945</v>
      </c>
      <c r="E261" s="90">
        <v>5529</v>
      </c>
      <c r="F261" s="90">
        <v>5054</v>
      </c>
      <c r="G261" s="41">
        <f>I261+J261+K261+L261+M261+N261+O261+P261+Q261+R261+S261+T261+U261+V261</f>
        <v>0</v>
      </c>
      <c r="H261" s="42">
        <f t="shared" si="1"/>
        <v>0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78">
        <v>0</v>
      </c>
    </row>
    <row r="262" spans="1:22" s="13" customFormat="1" ht="74.25" customHeight="1" thickBot="1">
      <c r="A262" s="29"/>
      <c r="B262" s="143" t="s">
        <v>122</v>
      </c>
      <c r="C262" s="144"/>
      <c r="D262" s="57">
        <v>2850</v>
      </c>
      <c r="E262" s="69">
        <v>2850</v>
      </c>
      <c r="F262" s="69">
        <v>2850</v>
      </c>
      <c r="G262" s="41">
        <f>K262+R262+T262+U262+V262</f>
        <v>0</v>
      </c>
      <c r="H262" s="42">
        <f t="shared" si="1"/>
        <v>0</v>
      </c>
      <c r="I262" s="93" t="s">
        <v>78</v>
      </c>
      <c r="J262" s="103" t="s">
        <v>78</v>
      </c>
      <c r="K262" s="80">
        <v>0</v>
      </c>
      <c r="L262" s="93" t="s">
        <v>78</v>
      </c>
      <c r="M262" s="93" t="s">
        <v>78</v>
      </c>
      <c r="N262" s="93" t="s">
        <v>78</v>
      </c>
      <c r="O262" s="93" t="s">
        <v>78</v>
      </c>
      <c r="P262" s="93" t="s">
        <v>78</v>
      </c>
      <c r="Q262" s="93" t="s">
        <v>78</v>
      </c>
      <c r="R262" s="80">
        <v>0</v>
      </c>
      <c r="S262" s="93" t="s">
        <v>78</v>
      </c>
      <c r="T262" s="80">
        <v>0</v>
      </c>
      <c r="U262" s="80">
        <v>0</v>
      </c>
      <c r="V262" s="78">
        <v>0</v>
      </c>
    </row>
    <row r="263" spans="1:22" s="13" customFormat="1" ht="22.5" customHeight="1" thickBot="1">
      <c r="A263" s="224" t="s">
        <v>69</v>
      </c>
      <c r="B263" s="225"/>
      <c r="C263" s="225"/>
      <c r="D263" s="225"/>
      <c r="E263" s="225"/>
      <c r="F263" s="225"/>
      <c r="G263" s="225"/>
      <c r="H263" s="77"/>
      <c r="I263" s="95">
        <v>35</v>
      </c>
      <c r="J263" s="95">
        <v>36</v>
      </c>
      <c r="K263" s="95">
        <v>37</v>
      </c>
      <c r="L263" s="95">
        <v>38</v>
      </c>
      <c r="M263" s="95">
        <v>39</v>
      </c>
      <c r="N263" s="95">
        <v>40</v>
      </c>
      <c r="O263" s="95">
        <v>41</v>
      </c>
      <c r="P263" s="95">
        <v>42</v>
      </c>
      <c r="Q263" s="95">
        <v>43</v>
      </c>
      <c r="R263" s="95">
        <v>44</v>
      </c>
      <c r="S263" s="95">
        <v>45</v>
      </c>
      <c r="T263" s="95">
        <v>46</v>
      </c>
      <c r="U263" s="96">
        <v>47</v>
      </c>
      <c r="V263" s="43"/>
    </row>
    <row r="264" spans="1:22" s="13" customFormat="1" ht="108" customHeight="1">
      <c r="A264" s="23"/>
      <c r="B264" s="191" t="s">
        <v>5</v>
      </c>
      <c r="C264" s="191"/>
      <c r="D264" s="59">
        <v>2665</v>
      </c>
      <c r="E264" s="70">
        <v>2479</v>
      </c>
      <c r="F264" s="70">
        <v>2266</v>
      </c>
      <c r="G264" s="44">
        <f>J264+K264+N264+O264+P264+Q264+S264+R264+T264</f>
        <v>0</v>
      </c>
      <c r="H264" s="45">
        <f>D264*G264</f>
        <v>0</v>
      </c>
      <c r="I264" s="101" t="s">
        <v>78</v>
      </c>
      <c r="J264" s="80">
        <v>0</v>
      </c>
      <c r="K264" s="80">
        <v>0</v>
      </c>
      <c r="L264" s="94" t="s">
        <v>78</v>
      </c>
      <c r="M264" s="94" t="s">
        <v>78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94" t="s">
        <v>78</v>
      </c>
      <c r="V264" s="32"/>
    </row>
    <row r="265" spans="1:22" s="13" customFormat="1" ht="102.75" customHeight="1">
      <c r="A265" s="29"/>
      <c r="B265" s="265" t="s">
        <v>129</v>
      </c>
      <c r="C265" s="265"/>
      <c r="D265" s="99">
        <v>999</v>
      </c>
      <c r="E265" s="99">
        <v>999</v>
      </c>
      <c r="F265" s="99">
        <v>999</v>
      </c>
      <c r="G265" s="41">
        <f>I265+J265+K265+N265+S265</f>
        <v>0</v>
      </c>
      <c r="H265" s="42">
        <f>D265*G265</f>
        <v>0</v>
      </c>
      <c r="I265" s="102">
        <v>0</v>
      </c>
      <c r="J265" s="80">
        <v>0</v>
      </c>
      <c r="K265" s="80">
        <v>0</v>
      </c>
      <c r="L265" s="103" t="s">
        <v>78</v>
      </c>
      <c r="M265" s="103" t="s">
        <v>78</v>
      </c>
      <c r="N265" s="105">
        <v>0</v>
      </c>
      <c r="O265" s="93" t="s">
        <v>78</v>
      </c>
      <c r="P265" s="93" t="s">
        <v>78</v>
      </c>
      <c r="Q265" s="103" t="s">
        <v>78</v>
      </c>
      <c r="R265" s="103" t="s">
        <v>78</v>
      </c>
      <c r="S265" s="80">
        <v>0</v>
      </c>
      <c r="T265" s="103" t="s">
        <v>78</v>
      </c>
      <c r="U265" s="103" t="s">
        <v>78</v>
      </c>
      <c r="V265" s="32"/>
    </row>
    <row r="266" spans="1:22" s="13" customFormat="1" ht="22.5" customHeight="1">
      <c r="A266" s="266" t="s">
        <v>130</v>
      </c>
      <c r="B266" s="266"/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43"/>
    </row>
    <row r="267" spans="1:20" s="13" customFormat="1" ht="48" customHeight="1">
      <c r="A267" s="104"/>
      <c r="B267" s="192" t="s">
        <v>3</v>
      </c>
      <c r="C267" s="192"/>
      <c r="D267" s="100">
        <v>410</v>
      </c>
      <c r="E267" s="100">
        <v>382</v>
      </c>
      <c r="F267" s="100">
        <v>349</v>
      </c>
      <c r="G267" s="82"/>
      <c r="H267" s="46">
        <f>D267*G267</f>
        <v>0</v>
      </c>
      <c r="I267" s="234" t="s">
        <v>64</v>
      </c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6"/>
    </row>
    <row r="268" spans="1:20" s="13" customFormat="1" ht="75.75" customHeight="1">
      <c r="A268"/>
      <c r="B268" s="118" t="s">
        <v>100</v>
      </c>
      <c r="C268" s="119"/>
      <c r="D268" s="65">
        <v>410</v>
      </c>
      <c r="E268" s="71">
        <v>382</v>
      </c>
      <c r="F268" s="71">
        <v>349</v>
      </c>
      <c r="G268" s="82"/>
      <c r="H268" s="46">
        <f>D268*G268</f>
        <v>0</v>
      </c>
      <c r="I268" s="184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6"/>
    </row>
    <row r="269" spans="1:20" s="13" customFormat="1" ht="74.25" customHeight="1">
      <c r="A269" s="39"/>
      <c r="B269" s="118" t="s">
        <v>50</v>
      </c>
      <c r="C269" s="119"/>
      <c r="D269" s="54">
        <v>462</v>
      </c>
      <c r="E269" s="66">
        <v>430</v>
      </c>
      <c r="F269" s="66">
        <v>393</v>
      </c>
      <c r="G269" s="83"/>
      <c r="H269" s="40">
        <f aca="true" t="shared" si="2" ref="H269:H281">D269*G269</f>
        <v>0</v>
      </c>
      <c r="I269" s="134" t="s">
        <v>59</v>
      </c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6"/>
    </row>
    <row r="270" spans="1:20" s="13" customFormat="1" ht="66" customHeight="1">
      <c r="A270" s="39"/>
      <c r="B270" s="190" t="s">
        <v>8</v>
      </c>
      <c r="C270" s="190"/>
      <c r="D270" s="54">
        <v>4920</v>
      </c>
      <c r="E270" s="66">
        <v>4576</v>
      </c>
      <c r="F270" s="66">
        <v>4182</v>
      </c>
      <c r="G270" s="83"/>
      <c r="H270" s="40">
        <f t="shared" si="2"/>
        <v>0</v>
      </c>
      <c r="I270" s="184" t="s">
        <v>53</v>
      </c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6"/>
    </row>
    <row r="271" spans="1:20" s="13" customFormat="1" ht="84.75" customHeight="1">
      <c r="A271" s="39"/>
      <c r="B271" s="190" t="s">
        <v>7</v>
      </c>
      <c r="C271" s="190"/>
      <c r="D271" s="54">
        <v>2132</v>
      </c>
      <c r="E271" s="66">
        <v>1983</v>
      </c>
      <c r="F271" s="66">
        <v>1813</v>
      </c>
      <c r="G271" s="83"/>
      <c r="H271" s="40">
        <f t="shared" si="2"/>
        <v>0</v>
      </c>
      <c r="I271" s="184" t="s">
        <v>54</v>
      </c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6"/>
    </row>
    <row r="272" spans="1:20" s="13" customFormat="1" ht="66.75" customHeight="1">
      <c r="A272" s="39"/>
      <c r="B272" s="118" t="s">
        <v>29</v>
      </c>
      <c r="C272" s="119"/>
      <c r="D272" s="54">
        <v>4100</v>
      </c>
      <c r="E272" s="66">
        <v>3813</v>
      </c>
      <c r="F272" s="66">
        <v>3485</v>
      </c>
      <c r="G272" s="83"/>
      <c r="H272" s="40">
        <f t="shared" si="2"/>
        <v>0</v>
      </c>
      <c r="I272" s="184" t="s">
        <v>55</v>
      </c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6"/>
    </row>
    <row r="273" spans="1:20" s="13" customFormat="1" ht="66.75" customHeight="1">
      <c r="A273" s="39"/>
      <c r="B273" s="118" t="s">
        <v>34</v>
      </c>
      <c r="C273" s="119"/>
      <c r="D273" s="54">
        <v>1640</v>
      </c>
      <c r="E273" s="66">
        <v>1526</v>
      </c>
      <c r="F273" s="66">
        <v>1394</v>
      </c>
      <c r="G273" s="83"/>
      <c r="H273" s="40">
        <f>D273*G273</f>
        <v>0</v>
      </c>
      <c r="I273" s="184" t="s">
        <v>56</v>
      </c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6"/>
    </row>
    <row r="274" spans="1:20" s="13" customFormat="1" ht="62.25" customHeight="1">
      <c r="A274" s="39"/>
      <c r="B274" s="190" t="s">
        <v>10</v>
      </c>
      <c r="C274" s="190"/>
      <c r="D274" s="54">
        <v>87</v>
      </c>
      <c r="E274" s="66">
        <v>81</v>
      </c>
      <c r="F274" s="66">
        <v>74</v>
      </c>
      <c r="G274" s="83"/>
      <c r="H274" s="40">
        <f t="shared" si="2"/>
        <v>0</v>
      </c>
      <c r="I274" s="184" t="s">
        <v>63</v>
      </c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6"/>
    </row>
    <row r="275" spans="1:20" s="13" customFormat="1" ht="62.25" customHeight="1">
      <c r="A275" s="39"/>
      <c r="B275" s="190" t="s">
        <v>9</v>
      </c>
      <c r="C275" s="190"/>
      <c r="D275" s="54">
        <v>76</v>
      </c>
      <c r="E275" s="66">
        <v>71</v>
      </c>
      <c r="F275" s="66">
        <v>65</v>
      </c>
      <c r="G275" s="83"/>
      <c r="H275" s="40">
        <f t="shared" si="2"/>
        <v>0</v>
      </c>
      <c r="I275" s="184" t="s">
        <v>62</v>
      </c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6"/>
    </row>
    <row r="276" spans="1:20" s="13" customFormat="1" ht="62.25" customHeight="1">
      <c r="A276" s="39"/>
      <c r="B276" s="118" t="s">
        <v>46</v>
      </c>
      <c r="C276" s="119"/>
      <c r="D276" s="54">
        <v>1087</v>
      </c>
      <c r="E276" s="66">
        <v>1011</v>
      </c>
      <c r="F276" s="66">
        <v>924</v>
      </c>
      <c r="G276" s="83"/>
      <c r="H276" s="40">
        <f t="shared" si="2"/>
        <v>0</v>
      </c>
      <c r="I276" s="184" t="s">
        <v>52</v>
      </c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6"/>
    </row>
    <row r="277" spans="1:20" s="13" customFormat="1" ht="62.25" customHeight="1">
      <c r="A277" s="39"/>
      <c r="B277" s="118" t="s">
        <v>47</v>
      </c>
      <c r="C277" s="119"/>
      <c r="D277" s="54">
        <v>110</v>
      </c>
      <c r="E277" s="66">
        <v>103</v>
      </c>
      <c r="F277" s="66">
        <v>94</v>
      </c>
      <c r="G277" s="83"/>
      <c r="H277" s="40">
        <f t="shared" si="2"/>
        <v>0</v>
      </c>
      <c r="I277" s="134" t="s">
        <v>61</v>
      </c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6"/>
    </row>
    <row r="278" spans="1:20" s="13" customFormat="1" ht="62.25" customHeight="1">
      <c r="A278" s="39"/>
      <c r="B278" s="118" t="s">
        <v>48</v>
      </c>
      <c r="C278" s="119"/>
      <c r="D278" s="54">
        <v>296</v>
      </c>
      <c r="E278" s="66">
        <v>276</v>
      </c>
      <c r="F278" s="66">
        <v>252</v>
      </c>
      <c r="G278" s="83"/>
      <c r="H278" s="40">
        <f t="shared" si="2"/>
        <v>0</v>
      </c>
      <c r="I278" s="134" t="s">
        <v>57</v>
      </c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6"/>
    </row>
    <row r="279" spans="1:20" s="13" customFormat="1" ht="62.25" customHeight="1">
      <c r="A279" s="39"/>
      <c r="B279" s="118" t="s">
        <v>49</v>
      </c>
      <c r="C279" s="119"/>
      <c r="D279" s="54">
        <v>513</v>
      </c>
      <c r="E279" s="66">
        <v>478</v>
      </c>
      <c r="F279" s="66">
        <v>437</v>
      </c>
      <c r="G279" s="83"/>
      <c r="H279" s="40">
        <f t="shared" si="2"/>
        <v>0</v>
      </c>
      <c r="I279" s="134" t="s">
        <v>58</v>
      </c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6"/>
    </row>
    <row r="280" spans="1:20" s="13" customFormat="1" ht="62.25" customHeight="1">
      <c r="A280" s="39"/>
      <c r="B280" s="118" t="s">
        <v>51</v>
      </c>
      <c r="C280" s="119"/>
      <c r="D280" s="54">
        <v>600</v>
      </c>
      <c r="E280" s="66"/>
      <c r="F280" s="66"/>
      <c r="G280" s="83"/>
      <c r="H280" s="40">
        <f t="shared" si="2"/>
        <v>0</v>
      </c>
      <c r="I280" s="134" t="s">
        <v>60</v>
      </c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6"/>
    </row>
    <row r="281" spans="1:20" s="13" customFormat="1" ht="62.25" customHeight="1">
      <c r="A281" s="29"/>
      <c r="B281" s="118" t="s">
        <v>99</v>
      </c>
      <c r="C281" s="119"/>
      <c r="D281" s="57">
        <v>369</v>
      </c>
      <c r="E281" s="69">
        <v>344</v>
      </c>
      <c r="F281" s="69">
        <v>314</v>
      </c>
      <c r="G281" s="84"/>
      <c r="H281" s="42">
        <f t="shared" si="2"/>
        <v>0</v>
      </c>
      <c r="I281" s="134" t="s">
        <v>85</v>
      </c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6"/>
    </row>
    <row r="282" spans="1:20" s="13" customFormat="1" ht="62.25" customHeight="1">
      <c r="A282" s="29"/>
      <c r="B282" s="118" t="s">
        <v>88</v>
      </c>
      <c r="C282" s="119"/>
      <c r="D282" s="60">
        <v>246</v>
      </c>
      <c r="E282" s="69">
        <v>229</v>
      </c>
      <c r="F282" s="69">
        <v>210</v>
      </c>
      <c r="G282" s="84"/>
      <c r="H282" s="42">
        <f>D282*G282</f>
        <v>0</v>
      </c>
      <c r="I282" s="134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6"/>
    </row>
    <row r="283" spans="1:20" s="13" customFormat="1" ht="94.5" customHeight="1">
      <c r="A283" s="29"/>
      <c r="B283" s="118" t="s">
        <v>89</v>
      </c>
      <c r="C283" s="119"/>
      <c r="D283" s="61">
        <v>595</v>
      </c>
      <c r="E283" s="69">
        <v>554</v>
      </c>
      <c r="F283" s="69">
        <v>506</v>
      </c>
      <c r="G283" s="84"/>
      <c r="H283" s="42">
        <f>D283*G283</f>
        <v>0</v>
      </c>
      <c r="I283" s="134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6"/>
    </row>
    <row r="284" spans="1:20" s="13" customFormat="1" ht="88.5" customHeight="1" thickBot="1">
      <c r="A284" s="29"/>
      <c r="B284" s="118" t="s">
        <v>90</v>
      </c>
      <c r="C284" s="119"/>
      <c r="D284" s="61">
        <v>458</v>
      </c>
      <c r="E284" s="69">
        <v>426</v>
      </c>
      <c r="F284" s="69">
        <v>390</v>
      </c>
      <c r="G284" s="84"/>
      <c r="H284" s="42">
        <f>D284*G284</f>
        <v>0</v>
      </c>
      <c r="I284" s="134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6"/>
    </row>
    <row r="285" spans="1:20" ht="49.5" customHeight="1" thickBot="1">
      <c r="A285" s="193" t="s">
        <v>73</v>
      </c>
      <c r="B285" s="194"/>
      <c r="C285" s="194"/>
      <c r="D285" s="195"/>
      <c r="E285" s="72"/>
      <c r="F285" s="72"/>
      <c r="G285" s="47"/>
      <c r="H285" s="48">
        <f>SUM(H9:H284)</f>
        <v>0</v>
      </c>
      <c r="I285" s="228" t="s">
        <v>74</v>
      </c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30"/>
    </row>
    <row r="286" spans="1:10" ht="15">
      <c r="A286" s="223"/>
      <c r="B286" s="223"/>
      <c r="C286" s="223"/>
      <c r="D286" s="223"/>
      <c r="E286" s="223"/>
      <c r="F286" s="223"/>
      <c r="G286" s="223"/>
      <c r="H286" s="223"/>
      <c r="I286" s="5"/>
      <c r="J286" s="5"/>
    </row>
    <row r="287" spans="1:10" ht="15">
      <c r="A287" s="5"/>
      <c r="B287" s="5"/>
      <c r="C287" s="86"/>
      <c r="D287" s="5"/>
      <c r="E287" s="5"/>
      <c r="F287" s="5"/>
      <c r="G287" s="5"/>
      <c r="H287" s="49"/>
      <c r="I287" s="5"/>
      <c r="J287" s="5"/>
    </row>
    <row r="288" spans="1:10" ht="15">
      <c r="A288" s="5"/>
      <c r="B288" s="5"/>
      <c r="C288" s="252"/>
      <c r="D288" s="252"/>
      <c r="E288" s="252"/>
      <c r="F288" s="252"/>
      <c r="G288" s="5"/>
      <c r="H288" s="85"/>
      <c r="I288" s="5"/>
      <c r="J288" s="5"/>
    </row>
    <row r="289" s="5" customFormat="1" ht="15">
      <c r="C289" s="86"/>
    </row>
    <row r="290" s="5" customFormat="1" ht="15">
      <c r="C290" s="86"/>
    </row>
    <row r="291" s="5" customFormat="1" ht="15">
      <c r="C291" s="86"/>
    </row>
    <row r="292" s="5" customFormat="1" ht="15">
      <c r="C292" s="86"/>
    </row>
    <row r="293" s="5" customFormat="1" ht="15">
      <c r="C293" s="86"/>
    </row>
    <row r="294" s="5" customFormat="1" ht="15">
      <c r="C294" s="86"/>
    </row>
    <row r="295" s="5" customFormat="1" ht="15">
      <c r="C295" s="86"/>
    </row>
    <row r="296" s="5" customFormat="1" ht="15">
      <c r="C296" s="86"/>
    </row>
    <row r="297" s="5" customFormat="1" ht="15">
      <c r="C297" s="86"/>
    </row>
    <row r="298" s="5" customFormat="1" ht="15">
      <c r="C298" s="86"/>
    </row>
    <row r="299" s="5" customFormat="1" ht="15">
      <c r="C299" s="86"/>
    </row>
    <row r="300" s="5" customFormat="1" ht="15">
      <c r="C300" s="86"/>
    </row>
    <row r="301" s="5" customFormat="1" ht="15">
      <c r="C301" s="86"/>
    </row>
    <row r="302" s="5" customFormat="1" ht="15">
      <c r="C302" s="86"/>
    </row>
    <row r="303" s="5" customFormat="1" ht="15">
      <c r="C303" s="86"/>
    </row>
    <row r="304" s="5" customFormat="1" ht="15">
      <c r="C304" s="86"/>
    </row>
    <row r="305" s="5" customFormat="1" ht="15">
      <c r="C305" s="86"/>
    </row>
    <row r="306" s="5" customFormat="1" ht="15">
      <c r="C306" s="86"/>
    </row>
    <row r="307" s="5" customFormat="1" ht="15">
      <c r="C307" s="86"/>
    </row>
    <row r="308" s="5" customFormat="1" ht="15">
      <c r="C308" s="86"/>
    </row>
    <row r="309" s="5" customFormat="1" ht="15">
      <c r="C309" s="86"/>
    </row>
    <row r="310" s="5" customFormat="1" ht="15">
      <c r="C310" s="86"/>
    </row>
    <row r="311" s="5" customFormat="1" ht="15">
      <c r="C311" s="86"/>
    </row>
    <row r="312" s="5" customFormat="1" ht="15">
      <c r="C312" s="86"/>
    </row>
    <row r="313" s="5" customFormat="1" ht="15">
      <c r="C313" s="86"/>
    </row>
    <row r="314" s="5" customFormat="1" ht="15">
      <c r="C314" s="86"/>
    </row>
    <row r="315" s="5" customFormat="1" ht="15">
      <c r="C315" s="86"/>
    </row>
    <row r="316" s="5" customFormat="1" ht="15">
      <c r="C316" s="86"/>
    </row>
    <row r="317" s="5" customFormat="1" ht="15">
      <c r="C317" s="86"/>
    </row>
    <row r="318" s="5" customFormat="1" ht="15">
      <c r="C318" s="86"/>
    </row>
    <row r="319" s="5" customFormat="1" ht="15">
      <c r="C319" s="86"/>
    </row>
    <row r="320" s="5" customFormat="1" ht="15">
      <c r="C320" s="86"/>
    </row>
    <row r="321" s="5" customFormat="1" ht="15">
      <c r="C321" s="86"/>
    </row>
    <row r="322" s="5" customFormat="1" ht="15">
      <c r="C322" s="86"/>
    </row>
    <row r="323" s="5" customFormat="1" ht="15">
      <c r="C323" s="86"/>
    </row>
    <row r="324" s="5" customFormat="1" ht="15">
      <c r="C324" s="86"/>
    </row>
    <row r="325" s="5" customFormat="1" ht="15">
      <c r="C325" s="86"/>
    </row>
    <row r="326" s="5" customFormat="1" ht="15">
      <c r="C326" s="86"/>
    </row>
    <row r="327" s="5" customFormat="1" ht="15">
      <c r="C327" s="86"/>
    </row>
    <row r="328" s="5" customFormat="1" ht="15">
      <c r="C328" s="86"/>
    </row>
    <row r="329" s="5" customFormat="1" ht="15">
      <c r="C329" s="86"/>
    </row>
    <row r="330" s="5" customFormat="1" ht="15">
      <c r="C330" s="86"/>
    </row>
    <row r="331" s="5" customFormat="1" ht="15">
      <c r="C331" s="86"/>
    </row>
    <row r="332" s="5" customFormat="1" ht="15">
      <c r="C332" s="86"/>
    </row>
    <row r="333" s="5" customFormat="1" ht="15">
      <c r="C333" s="86"/>
    </row>
    <row r="334" s="5" customFormat="1" ht="15">
      <c r="C334" s="86"/>
    </row>
    <row r="335" s="5" customFormat="1" ht="15">
      <c r="C335" s="86"/>
    </row>
    <row r="336" s="5" customFormat="1" ht="15">
      <c r="C336" s="86"/>
    </row>
    <row r="337" s="5" customFormat="1" ht="15">
      <c r="C337" s="86"/>
    </row>
    <row r="338" s="5" customFormat="1" ht="15">
      <c r="C338" s="86"/>
    </row>
    <row r="339" s="5" customFormat="1" ht="15">
      <c r="C339" s="86"/>
    </row>
    <row r="340" s="5" customFormat="1" ht="15">
      <c r="C340" s="86"/>
    </row>
    <row r="341" s="5" customFormat="1" ht="15">
      <c r="C341" s="86"/>
    </row>
    <row r="342" s="5" customFormat="1" ht="15">
      <c r="C342" s="86"/>
    </row>
    <row r="343" s="5" customFormat="1" ht="15">
      <c r="C343" s="86"/>
    </row>
    <row r="344" s="5" customFormat="1" ht="15">
      <c r="C344" s="86"/>
    </row>
    <row r="345" s="5" customFormat="1" ht="15">
      <c r="C345" s="86"/>
    </row>
    <row r="346" s="5" customFormat="1" ht="15">
      <c r="C346" s="86"/>
    </row>
    <row r="347" s="5" customFormat="1" ht="15">
      <c r="C347" s="86"/>
    </row>
    <row r="348" s="5" customFormat="1" ht="15">
      <c r="C348" s="86"/>
    </row>
    <row r="349" s="5" customFormat="1" ht="15">
      <c r="C349" s="86"/>
    </row>
    <row r="350" s="5" customFormat="1" ht="15">
      <c r="C350" s="86"/>
    </row>
    <row r="351" s="5" customFormat="1" ht="15">
      <c r="C351" s="86"/>
    </row>
    <row r="352" s="5" customFormat="1" ht="15">
      <c r="C352" s="86"/>
    </row>
    <row r="353" s="5" customFormat="1" ht="15">
      <c r="C353" s="86"/>
    </row>
    <row r="354" s="5" customFormat="1" ht="15">
      <c r="C354" s="86"/>
    </row>
    <row r="355" s="5" customFormat="1" ht="15">
      <c r="C355" s="86"/>
    </row>
    <row r="356" s="5" customFormat="1" ht="15">
      <c r="C356" s="86"/>
    </row>
    <row r="357" s="5" customFormat="1" ht="15">
      <c r="C357" s="86"/>
    </row>
    <row r="358" s="5" customFormat="1" ht="15">
      <c r="C358" s="86"/>
    </row>
    <row r="359" s="5" customFormat="1" ht="15">
      <c r="C359" s="86"/>
    </row>
    <row r="360" s="5" customFormat="1" ht="15">
      <c r="C360" s="86"/>
    </row>
    <row r="361" s="5" customFormat="1" ht="15">
      <c r="C361" s="86"/>
    </row>
    <row r="362" s="5" customFormat="1" ht="15">
      <c r="C362" s="86"/>
    </row>
    <row r="363" s="5" customFormat="1" ht="15">
      <c r="C363" s="86"/>
    </row>
    <row r="364" s="5" customFormat="1" ht="15">
      <c r="C364" s="86"/>
    </row>
    <row r="365" s="5" customFormat="1" ht="15">
      <c r="C365" s="86"/>
    </row>
    <row r="366" s="5" customFormat="1" ht="15">
      <c r="C366" s="86"/>
    </row>
    <row r="367" s="5" customFormat="1" ht="15">
      <c r="C367" s="86"/>
    </row>
    <row r="368" s="5" customFormat="1" ht="15">
      <c r="C368" s="86"/>
    </row>
    <row r="369" s="5" customFormat="1" ht="15">
      <c r="C369" s="86"/>
    </row>
    <row r="370" s="5" customFormat="1" ht="15">
      <c r="C370" s="86"/>
    </row>
    <row r="371" s="5" customFormat="1" ht="15">
      <c r="C371" s="86"/>
    </row>
    <row r="372" s="5" customFormat="1" ht="15">
      <c r="C372" s="86"/>
    </row>
    <row r="373" s="5" customFormat="1" ht="15">
      <c r="C373" s="86"/>
    </row>
    <row r="374" s="5" customFormat="1" ht="15">
      <c r="C374" s="86"/>
    </row>
    <row r="375" s="5" customFormat="1" ht="15">
      <c r="C375" s="86"/>
    </row>
    <row r="376" s="5" customFormat="1" ht="15">
      <c r="C376" s="86"/>
    </row>
    <row r="377" s="5" customFormat="1" ht="15">
      <c r="C377" s="86"/>
    </row>
    <row r="378" s="5" customFormat="1" ht="15">
      <c r="C378" s="86"/>
    </row>
    <row r="379" s="5" customFormat="1" ht="15">
      <c r="C379" s="86"/>
    </row>
    <row r="380" s="5" customFormat="1" ht="15">
      <c r="C380" s="86"/>
    </row>
    <row r="381" s="5" customFormat="1" ht="15">
      <c r="C381" s="86"/>
    </row>
    <row r="382" s="5" customFormat="1" ht="15">
      <c r="C382" s="86"/>
    </row>
    <row r="383" s="5" customFormat="1" ht="15">
      <c r="C383" s="86"/>
    </row>
    <row r="384" s="5" customFormat="1" ht="15">
      <c r="C384" s="86"/>
    </row>
    <row r="385" s="5" customFormat="1" ht="15">
      <c r="C385" s="86"/>
    </row>
    <row r="386" s="5" customFormat="1" ht="15">
      <c r="C386" s="86"/>
    </row>
    <row r="387" s="5" customFormat="1" ht="15">
      <c r="C387" s="86"/>
    </row>
    <row r="388" s="5" customFormat="1" ht="15">
      <c r="C388" s="86"/>
    </row>
    <row r="389" s="5" customFormat="1" ht="15">
      <c r="C389" s="86"/>
    </row>
    <row r="390" s="5" customFormat="1" ht="15">
      <c r="C390" s="86"/>
    </row>
    <row r="391" s="5" customFormat="1" ht="15">
      <c r="C391" s="86"/>
    </row>
    <row r="392" s="5" customFormat="1" ht="15">
      <c r="C392" s="86"/>
    </row>
    <row r="393" s="5" customFormat="1" ht="15">
      <c r="C393" s="86"/>
    </row>
    <row r="394" s="5" customFormat="1" ht="15">
      <c r="C394" s="86"/>
    </row>
    <row r="395" s="5" customFormat="1" ht="15">
      <c r="C395" s="86"/>
    </row>
    <row r="396" s="5" customFormat="1" ht="15">
      <c r="C396" s="86"/>
    </row>
    <row r="397" s="5" customFormat="1" ht="15">
      <c r="C397" s="86"/>
    </row>
    <row r="398" s="5" customFormat="1" ht="15">
      <c r="C398" s="86"/>
    </row>
    <row r="399" s="5" customFormat="1" ht="15">
      <c r="C399" s="86"/>
    </row>
    <row r="400" s="5" customFormat="1" ht="15">
      <c r="C400" s="86"/>
    </row>
    <row r="401" s="5" customFormat="1" ht="15">
      <c r="C401" s="86"/>
    </row>
    <row r="402" s="5" customFormat="1" ht="15">
      <c r="C402" s="86"/>
    </row>
    <row r="403" s="5" customFormat="1" ht="15">
      <c r="C403" s="86"/>
    </row>
    <row r="404" s="5" customFormat="1" ht="15">
      <c r="C404" s="86"/>
    </row>
    <row r="405" s="5" customFormat="1" ht="15">
      <c r="C405" s="86"/>
    </row>
    <row r="406" s="5" customFormat="1" ht="15">
      <c r="C406" s="86"/>
    </row>
    <row r="407" s="5" customFormat="1" ht="15">
      <c r="C407" s="86"/>
    </row>
    <row r="408" s="5" customFormat="1" ht="15">
      <c r="C408" s="86"/>
    </row>
    <row r="409" s="5" customFormat="1" ht="15">
      <c r="C409" s="86"/>
    </row>
    <row r="410" s="5" customFormat="1" ht="15">
      <c r="C410" s="86"/>
    </row>
    <row r="411" s="5" customFormat="1" ht="15">
      <c r="C411" s="86"/>
    </row>
    <row r="412" s="5" customFormat="1" ht="15">
      <c r="C412" s="86"/>
    </row>
    <row r="413" s="5" customFormat="1" ht="15">
      <c r="C413" s="86"/>
    </row>
    <row r="414" s="5" customFormat="1" ht="15">
      <c r="C414" s="86"/>
    </row>
    <row r="415" s="5" customFormat="1" ht="15">
      <c r="C415" s="86"/>
    </row>
    <row r="416" s="5" customFormat="1" ht="15">
      <c r="C416" s="86"/>
    </row>
    <row r="417" s="5" customFormat="1" ht="15">
      <c r="C417" s="86"/>
    </row>
    <row r="418" s="5" customFormat="1" ht="15">
      <c r="C418" s="86"/>
    </row>
    <row r="419" s="5" customFormat="1" ht="15">
      <c r="C419" s="86"/>
    </row>
    <row r="420" s="5" customFormat="1" ht="15">
      <c r="C420" s="86"/>
    </row>
    <row r="421" s="5" customFormat="1" ht="15">
      <c r="C421" s="86"/>
    </row>
    <row r="422" s="5" customFormat="1" ht="15">
      <c r="C422" s="86"/>
    </row>
    <row r="423" s="5" customFormat="1" ht="15">
      <c r="C423" s="86"/>
    </row>
    <row r="424" s="5" customFormat="1" ht="15">
      <c r="C424" s="86"/>
    </row>
    <row r="425" s="5" customFormat="1" ht="15">
      <c r="C425" s="86"/>
    </row>
    <row r="426" s="5" customFormat="1" ht="15">
      <c r="C426" s="86"/>
    </row>
    <row r="427" s="5" customFormat="1" ht="15">
      <c r="C427" s="86"/>
    </row>
    <row r="428" s="5" customFormat="1" ht="15">
      <c r="C428" s="86"/>
    </row>
    <row r="429" s="5" customFormat="1" ht="15">
      <c r="C429" s="86"/>
    </row>
    <row r="430" s="5" customFormat="1" ht="15">
      <c r="C430" s="86"/>
    </row>
    <row r="431" s="5" customFormat="1" ht="15">
      <c r="C431" s="86"/>
    </row>
    <row r="432" s="5" customFormat="1" ht="15">
      <c r="C432" s="86"/>
    </row>
    <row r="433" s="5" customFormat="1" ht="15">
      <c r="C433" s="86"/>
    </row>
    <row r="434" s="5" customFormat="1" ht="15">
      <c r="C434" s="86"/>
    </row>
    <row r="435" s="5" customFormat="1" ht="15">
      <c r="C435" s="86"/>
    </row>
    <row r="436" s="5" customFormat="1" ht="15">
      <c r="C436" s="86"/>
    </row>
    <row r="437" s="5" customFormat="1" ht="15">
      <c r="C437" s="86"/>
    </row>
    <row r="438" s="5" customFormat="1" ht="15">
      <c r="C438" s="86"/>
    </row>
    <row r="439" s="5" customFormat="1" ht="15">
      <c r="C439" s="86"/>
    </row>
    <row r="440" s="5" customFormat="1" ht="15">
      <c r="C440" s="86"/>
    </row>
    <row r="441" s="5" customFormat="1" ht="15">
      <c r="C441" s="86"/>
    </row>
    <row r="442" s="5" customFormat="1" ht="15">
      <c r="C442" s="86"/>
    </row>
    <row r="443" s="5" customFormat="1" ht="15">
      <c r="C443" s="86"/>
    </row>
    <row r="444" s="5" customFormat="1" ht="15">
      <c r="C444" s="86"/>
    </row>
    <row r="445" s="5" customFormat="1" ht="15">
      <c r="C445" s="86"/>
    </row>
    <row r="446" s="5" customFormat="1" ht="15">
      <c r="C446" s="86"/>
    </row>
    <row r="447" s="5" customFormat="1" ht="15">
      <c r="C447" s="86"/>
    </row>
    <row r="448" s="5" customFormat="1" ht="15">
      <c r="C448" s="86"/>
    </row>
    <row r="449" s="5" customFormat="1" ht="15">
      <c r="C449" s="86"/>
    </row>
    <row r="450" s="5" customFormat="1" ht="15">
      <c r="C450" s="86"/>
    </row>
    <row r="451" s="5" customFormat="1" ht="15">
      <c r="C451" s="86"/>
    </row>
    <row r="452" s="5" customFormat="1" ht="15">
      <c r="C452" s="86"/>
    </row>
    <row r="453" s="5" customFormat="1" ht="15">
      <c r="C453" s="86"/>
    </row>
    <row r="454" s="5" customFormat="1" ht="15">
      <c r="C454" s="86"/>
    </row>
    <row r="455" s="5" customFormat="1" ht="15">
      <c r="C455" s="86"/>
    </row>
    <row r="456" s="5" customFormat="1" ht="15">
      <c r="C456" s="86"/>
    </row>
    <row r="457" s="5" customFormat="1" ht="15">
      <c r="C457" s="86"/>
    </row>
    <row r="458" s="5" customFormat="1" ht="15">
      <c r="C458" s="86"/>
    </row>
    <row r="459" s="5" customFormat="1" ht="15">
      <c r="C459" s="86"/>
    </row>
    <row r="460" s="5" customFormat="1" ht="15">
      <c r="C460" s="86"/>
    </row>
    <row r="461" s="5" customFormat="1" ht="15">
      <c r="C461" s="86"/>
    </row>
    <row r="462" s="5" customFormat="1" ht="15">
      <c r="C462" s="86"/>
    </row>
    <row r="463" s="5" customFormat="1" ht="15">
      <c r="C463" s="86"/>
    </row>
    <row r="464" s="5" customFormat="1" ht="15">
      <c r="C464" s="86"/>
    </row>
    <row r="465" s="5" customFormat="1" ht="15">
      <c r="C465" s="86"/>
    </row>
    <row r="466" s="5" customFormat="1" ht="15">
      <c r="C466" s="86"/>
    </row>
    <row r="467" s="5" customFormat="1" ht="15">
      <c r="C467" s="86"/>
    </row>
    <row r="468" s="5" customFormat="1" ht="15">
      <c r="C468" s="86"/>
    </row>
    <row r="469" s="5" customFormat="1" ht="15">
      <c r="C469" s="86"/>
    </row>
    <row r="470" s="5" customFormat="1" ht="15">
      <c r="C470" s="86"/>
    </row>
    <row r="471" s="5" customFormat="1" ht="15">
      <c r="C471" s="86"/>
    </row>
    <row r="472" s="5" customFormat="1" ht="15">
      <c r="C472" s="86"/>
    </row>
    <row r="473" s="5" customFormat="1" ht="15">
      <c r="C473" s="86"/>
    </row>
    <row r="474" s="5" customFormat="1" ht="15">
      <c r="C474" s="86"/>
    </row>
    <row r="475" s="5" customFormat="1" ht="15">
      <c r="C475" s="86"/>
    </row>
    <row r="476" s="5" customFormat="1" ht="15">
      <c r="C476" s="86"/>
    </row>
    <row r="477" s="5" customFormat="1" ht="15">
      <c r="C477" s="86"/>
    </row>
    <row r="478" s="5" customFormat="1" ht="15">
      <c r="C478" s="86"/>
    </row>
    <row r="479" s="5" customFormat="1" ht="15">
      <c r="C479" s="86"/>
    </row>
    <row r="480" s="5" customFormat="1" ht="15">
      <c r="C480" s="86"/>
    </row>
    <row r="481" s="5" customFormat="1" ht="15">
      <c r="C481" s="86"/>
    </row>
    <row r="482" s="5" customFormat="1" ht="15">
      <c r="C482" s="86"/>
    </row>
    <row r="483" s="5" customFormat="1" ht="15">
      <c r="C483" s="86"/>
    </row>
    <row r="484" s="5" customFormat="1" ht="15">
      <c r="C484" s="86"/>
    </row>
    <row r="485" s="5" customFormat="1" ht="15">
      <c r="C485" s="86"/>
    </row>
    <row r="486" s="5" customFormat="1" ht="15">
      <c r="C486" s="86"/>
    </row>
    <row r="487" s="5" customFormat="1" ht="15">
      <c r="C487" s="86"/>
    </row>
    <row r="488" s="5" customFormat="1" ht="15">
      <c r="C488" s="86"/>
    </row>
    <row r="489" s="5" customFormat="1" ht="15">
      <c r="C489" s="86"/>
    </row>
    <row r="490" s="5" customFormat="1" ht="15">
      <c r="C490" s="86"/>
    </row>
    <row r="491" s="5" customFormat="1" ht="15">
      <c r="C491" s="86"/>
    </row>
    <row r="492" s="5" customFormat="1" ht="15">
      <c r="C492" s="86"/>
    </row>
    <row r="493" s="5" customFormat="1" ht="15">
      <c r="C493" s="86"/>
    </row>
    <row r="494" s="5" customFormat="1" ht="15">
      <c r="C494" s="86"/>
    </row>
    <row r="495" s="5" customFormat="1" ht="15">
      <c r="C495" s="86"/>
    </row>
    <row r="496" s="5" customFormat="1" ht="15">
      <c r="C496" s="86"/>
    </row>
    <row r="497" s="5" customFormat="1" ht="15">
      <c r="C497" s="86"/>
    </row>
    <row r="498" s="5" customFormat="1" ht="15">
      <c r="C498" s="86"/>
    </row>
    <row r="499" s="5" customFormat="1" ht="15">
      <c r="C499" s="86"/>
    </row>
    <row r="500" s="5" customFormat="1" ht="15">
      <c r="C500" s="86"/>
    </row>
    <row r="501" s="5" customFormat="1" ht="15">
      <c r="C501" s="86"/>
    </row>
    <row r="502" s="5" customFormat="1" ht="15">
      <c r="C502" s="86"/>
    </row>
    <row r="503" s="5" customFormat="1" ht="15">
      <c r="C503" s="86"/>
    </row>
    <row r="504" s="5" customFormat="1" ht="15">
      <c r="C504" s="86"/>
    </row>
    <row r="505" s="5" customFormat="1" ht="15">
      <c r="C505" s="86"/>
    </row>
    <row r="506" s="5" customFormat="1" ht="15">
      <c r="C506" s="86"/>
    </row>
    <row r="507" s="5" customFormat="1" ht="15">
      <c r="C507" s="86"/>
    </row>
    <row r="508" s="5" customFormat="1" ht="15">
      <c r="C508" s="86"/>
    </row>
    <row r="509" s="5" customFormat="1" ht="15">
      <c r="C509" s="86"/>
    </row>
    <row r="510" s="5" customFormat="1" ht="15">
      <c r="C510" s="86"/>
    </row>
    <row r="511" s="5" customFormat="1" ht="15">
      <c r="C511" s="86"/>
    </row>
    <row r="512" s="5" customFormat="1" ht="15">
      <c r="C512" s="86"/>
    </row>
    <row r="513" s="5" customFormat="1" ht="15">
      <c r="C513" s="86"/>
    </row>
    <row r="514" s="5" customFormat="1" ht="15">
      <c r="C514" s="86"/>
    </row>
    <row r="515" s="5" customFormat="1" ht="15">
      <c r="C515" s="86"/>
    </row>
    <row r="516" s="5" customFormat="1" ht="15">
      <c r="C516" s="86"/>
    </row>
    <row r="517" s="5" customFormat="1" ht="15">
      <c r="C517" s="86"/>
    </row>
    <row r="518" s="5" customFormat="1" ht="15">
      <c r="C518" s="86"/>
    </row>
    <row r="519" s="5" customFormat="1" ht="15">
      <c r="C519" s="86"/>
    </row>
    <row r="520" s="5" customFormat="1" ht="15">
      <c r="C520" s="86"/>
    </row>
    <row r="521" s="5" customFormat="1" ht="15">
      <c r="C521" s="86"/>
    </row>
    <row r="522" s="5" customFormat="1" ht="15">
      <c r="C522" s="86"/>
    </row>
    <row r="523" s="5" customFormat="1" ht="15">
      <c r="C523" s="86"/>
    </row>
    <row r="524" s="5" customFormat="1" ht="15">
      <c r="C524" s="86"/>
    </row>
    <row r="525" s="5" customFormat="1" ht="15">
      <c r="C525" s="86"/>
    </row>
    <row r="526" s="5" customFormat="1" ht="15">
      <c r="C526" s="86"/>
    </row>
    <row r="527" s="5" customFormat="1" ht="15">
      <c r="C527" s="86"/>
    </row>
    <row r="528" s="5" customFormat="1" ht="15">
      <c r="C528" s="86"/>
    </row>
    <row r="529" s="5" customFormat="1" ht="15">
      <c r="C529" s="86"/>
    </row>
    <row r="530" s="5" customFormat="1" ht="15">
      <c r="C530" s="86"/>
    </row>
    <row r="531" s="5" customFormat="1" ht="15">
      <c r="C531" s="86"/>
    </row>
    <row r="532" s="5" customFormat="1" ht="15">
      <c r="C532" s="86"/>
    </row>
    <row r="533" s="5" customFormat="1" ht="15">
      <c r="C533" s="86"/>
    </row>
    <row r="534" s="5" customFormat="1" ht="15">
      <c r="C534" s="86"/>
    </row>
    <row r="535" s="5" customFormat="1" ht="15">
      <c r="C535" s="86"/>
    </row>
    <row r="536" s="5" customFormat="1" ht="15">
      <c r="C536" s="86"/>
    </row>
    <row r="537" s="5" customFormat="1" ht="15">
      <c r="C537" s="86"/>
    </row>
    <row r="538" s="5" customFormat="1" ht="15">
      <c r="C538" s="86"/>
    </row>
    <row r="539" s="5" customFormat="1" ht="15">
      <c r="C539" s="86"/>
    </row>
    <row r="540" s="5" customFormat="1" ht="15">
      <c r="C540" s="86"/>
    </row>
    <row r="541" s="5" customFormat="1" ht="15">
      <c r="C541" s="86"/>
    </row>
    <row r="542" s="5" customFormat="1" ht="15">
      <c r="C542" s="86"/>
    </row>
    <row r="543" s="5" customFormat="1" ht="15">
      <c r="C543" s="86"/>
    </row>
    <row r="544" s="5" customFormat="1" ht="15">
      <c r="C544" s="86"/>
    </row>
    <row r="545" s="5" customFormat="1" ht="15">
      <c r="C545" s="86"/>
    </row>
    <row r="546" s="5" customFormat="1" ht="15">
      <c r="C546" s="86"/>
    </row>
    <row r="547" s="5" customFormat="1" ht="15">
      <c r="C547" s="86"/>
    </row>
    <row r="548" s="5" customFormat="1" ht="15">
      <c r="C548" s="86"/>
    </row>
    <row r="549" s="5" customFormat="1" ht="15">
      <c r="C549" s="86"/>
    </row>
    <row r="550" s="5" customFormat="1" ht="15">
      <c r="C550" s="86"/>
    </row>
    <row r="551" s="5" customFormat="1" ht="15">
      <c r="C551" s="86"/>
    </row>
    <row r="552" s="5" customFormat="1" ht="15">
      <c r="C552" s="86"/>
    </row>
    <row r="553" s="5" customFormat="1" ht="15">
      <c r="C553" s="86"/>
    </row>
    <row r="554" s="5" customFormat="1" ht="15">
      <c r="C554" s="86"/>
    </row>
    <row r="555" s="5" customFormat="1" ht="15">
      <c r="C555" s="86"/>
    </row>
    <row r="556" s="5" customFormat="1" ht="15">
      <c r="C556" s="86"/>
    </row>
    <row r="557" s="5" customFormat="1" ht="15">
      <c r="C557" s="86"/>
    </row>
    <row r="558" s="5" customFormat="1" ht="15">
      <c r="C558" s="86"/>
    </row>
    <row r="559" s="5" customFormat="1" ht="15">
      <c r="C559" s="86"/>
    </row>
    <row r="560" s="5" customFormat="1" ht="15">
      <c r="C560" s="86"/>
    </row>
    <row r="561" s="5" customFormat="1" ht="15">
      <c r="C561" s="86"/>
    </row>
    <row r="562" s="5" customFormat="1" ht="15">
      <c r="C562" s="86"/>
    </row>
    <row r="563" s="5" customFormat="1" ht="15">
      <c r="C563" s="86"/>
    </row>
    <row r="564" s="5" customFormat="1" ht="15">
      <c r="C564" s="86"/>
    </row>
    <row r="565" s="5" customFormat="1" ht="15">
      <c r="C565" s="86"/>
    </row>
    <row r="566" s="5" customFormat="1" ht="15">
      <c r="C566" s="86"/>
    </row>
    <row r="567" s="5" customFormat="1" ht="15">
      <c r="C567" s="86"/>
    </row>
    <row r="568" s="5" customFormat="1" ht="15">
      <c r="C568" s="86"/>
    </row>
    <row r="569" s="5" customFormat="1" ht="15">
      <c r="C569" s="86"/>
    </row>
    <row r="570" s="5" customFormat="1" ht="15">
      <c r="C570" s="86"/>
    </row>
    <row r="571" s="5" customFormat="1" ht="15">
      <c r="C571" s="86"/>
    </row>
    <row r="572" s="5" customFormat="1" ht="15">
      <c r="C572" s="86"/>
    </row>
    <row r="573" s="5" customFormat="1" ht="15">
      <c r="C573" s="86"/>
    </row>
    <row r="574" s="5" customFormat="1" ht="15">
      <c r="C574" s="86"/>
    </row>
    <row r="575" s="5" customFormat="1" ht="15">
      <c r="C575" s="86"/>
    </row>
    <row r="576" s="5" customFormat="1" ht="15">
      <c r="C576" s="86"/>
    </row>
    <row r="577" s="5" customFormat="1" ht="15">
      <c r="C577" s="86"/>
    </row>
    <row r="578" s="5" customFormat="1" ht="15">
      <c r="C578" s="86"/>
    </row>
    <row r="579" s="5" customFormat="1" ht="15">
      <c r="C579" s="86"/>
    </row>
    <row r="580" s="5" customFormat="1" ht="15">
      <c r="C580" s="86"/>
    </row>
    <row r="581" s="5" customFormat="1" ht="15">
      <c r="C581" s="86"/>
    </row>
    <row r="582" s="5" customFormat="1" ht="15">
      <c r="C582" s="86"/>
    </row>
    <row r="583" s="5" customFormat="1" ht="15">
      <c r="C583" s="86"/>
    </row>
    <row r="584" s="5" customFormat="1" ht="15">
      <c r="C584" s="86"/>
    </row>
    <row r="585" s="5" customFormat="1" ht="15">
      <c r="C585" s="86"/>
    </row>
    <row r="586" s="5" customFormat="1" ht="15">
      <c r="C586" s="86"/>
    </row>
    <row r="587" s="5" customFormat="1" ht="15">
      <c r="C587" s="86"/>
    </row>
    <row r="588" s="5" customFormat="1" ht="15">
      <c r="C588" s="86"/>
    </row>
    <row r="589" s="5" customFormat="1" ht="15">
      <c r="C589" s="86"/>
    </row>
    <row r="590" s="5" customFormat="1" ht="15">
      <c r="C590" s="86"/>
    </row>
    <row r="591" s="5" customFormat="1" ht="15">
      <c r="C591" s="86"/>
    </row>
    <row r="592" s="5" customFormat="1" ht="15">
      <c r="C592" s="86"/>
    </row>
    <row r="593" s="5" customFormat="1" ht="15">
      <c r="C593" s="86"/>
    </row>
    <row r="594" s="5" customFormat="1" ht="15">
      <c r="C594" s="86"/>
    </row>
    <row r="595" s="5" customFormat="1" ht="15">
      <c r="C595" s="86"/>
    </row>
    <row r="596" s="5" customFormat="1" ht="15">
      <c r="C596" s="86"/>
    </row>
    <row r="597" s="5" customFormat="1" ht="15">
      <c r="C597" s="86"/>
    </row>
    <row r="598" s="5" customFormat="1" ht="15">
      <c r="C598" s="86"/>
    </row>
    <row r="599" s="5" customFormat="1" ht="15">
      <c r="C599" s="86"/>
    </row>
    <row r="600" s="5" customFormat="1" ht="15">
      <c r="C600" s="86"/>
    </row>
    <row r="601" s="5" customFormat="1" ht="15">
      <c r="C601" s="86"/>
    </row>
    <row r="602" s="5" customFormat="1" ht="15">
      <c r="C602" s="86"/>
    </row>
    <row r="603" s="5" customFormat="1" ht="15">
      <c r="C603" s="86"/>
    </row>
    <row r="604" s="5" customFormat="1" ht="15">
      <c r="C604" s="86"/>
    </row>
    <row r="605" s="5" customFormat="1" ht="15">
      <c r="C605" s="86"/>
    </row>
    <row r="606" s="5" customFormat="1" ht="15">
      <c r="C606" s="86"/>
    </row>
    <row r="607" s="5" customFormat="1" ht="15">
      <c r="C607" s="86"/>
    </row>
    <row r="608" s="5" customFormat="1" ht="15">
      <c r="C608" s="86"/>
    </row>
    <row r="609" s="5" customFormat="1" ht="15">
      <c r="C609" s="86"/>
    </row>
    <row r="610" s="5" customFormat="1" ht="15">
      <c r="C610" s="86"/>
    </row>
    <row r="611" s="5" customFormat="1" ht="15">
      <c r="C611" s="86"/>
    </row>
    <row r="612" s="5" customFormat="1" ht="15">
      <c r="C612" s="86"/>
    </row>
    <row r="613" s="5" customFormat="1" ht="15">
      <c r="C613" s="86"/>
    </row>
    <row r="614" s="5" customFormat="1" ht="15">
      <c r="C614" s="86"/>
    </row>
    <row r="615" s="5" customFormat="1" ht="15">
      <c r="C615" s="86"/>
    </row>
    <row r="616" s="5" customFormat="1" ht="15">
      <c r="C616" s="86"/>
    </row>
    <row r="617" s="5" customFormat="1" ht="15">
      <c r="C617" s="86"/>
    </row>
    <row r="618" s="5" customFormat="1" ht="15">
      <c r="C618" s="86"/>
    </row>
    <row r="619" s="5" customFormat="1" ht="15">
      <c r="C619" s="86"/>
    </row>
    <row r="620" s="5" customFormat="1" ht="15">
      <c r="C620" s="86"/>
    </row>
    <row r="621" s="5" customFormat="1" ht="15">
      <c r="C621" s="86"/>
    </row>
    <row r="622" s="5" customFormat="1" ht="15">
      <c r="C622" s="86"/>
    </row>
    <row r="623" s="5" customFormat="1" ht="15">
      <c r="C623" s="86"/>
    </row>
    <row r="624" s="5" customFormat="1" ht="15">
      <c r="C624" s="86"/>
    </row>
    <row r="625" s="5" customFormat="1" ht="15">
      <c r="C625" s="86"/>
    </row>
    <row r="626" s="5" customFormat="1" ht="15">
      <c r="C626" s="86"/>
    </row>
    <row r="627" s="5" customFormat="1" ht="15">
      <c r="C627" s="86"/>
    </row>
    <row r="628" s="5" customFormat="1" ht="15">
      <c r="C628" s="86"/>
    </row>
    <row r="629" s="5" customFormat="1" ht="15">
      <c r="C629" s="86"/>
    </row>
    <row r="630" s="5" customFormat="1" ht="15">
      <c r="C630" s="86"/>
    </row>
    <row r="631" s="5" customFormat="1" ht="15">
      <c r="C631" s="86"/>
    </row>
    <row r="632" s="5" customFormat="1" ht="15">
      <c r="C632" s="86"/>
    </row>
    <row r="633" s="5" customFormat="1" ht="15">
      <c r="C633" s="86"/>
    </row>
    <row r="634" s="5" customFormat="1" ht="15">
      <c r="C634" s="86"/>
    </row>
    <row r="635" s="5" customFormat="1" ht="15">
      <c r="C635" s="86"/>
    </row>
    <row r="636" s="5" customFormat="1" ht="15">
      <c r="C636" s="86"/>
    </row>
    <row r="637" s="5" customFormat="1" ht="15">
      <c r="C637" s="86"/>
    </row>
    <row r="638" s="5" customFormat="1" ht="15">
      <c r="C638" s="86"/>
    </row>
    <row r="639" s="5" customFormat="1" ht="15">
      <c r="C639" s="86"/>
    </row>
    <row r="640" s="5" customFormat="1" ht="15">
      <c r="C640" s="86"/>
    </row>
    <row r="641" s="5" customFormat="1" ht="15">
      <c r="C641" s="86"/>
    </row>
    <row r="642" s="5" customFormat="1" ht="15">
      <c r="C642" s="86"/>
    </row>
    <row r="643" s="5" customFormat="1" ht="15">
      <c r="C643" s="86"/>
    </row>
    <row r="644" s="5" customFormat="1" ht="15">
      <c r="C644" s="86"/>
    </row>
    <row r="645" s="5" customFormat="1" ht="15">
      <c r="C645" s="86"/>
    </row>
    <row r="646" s="5" customFormat="1" ht="15">
      <c r="C646" s="86"/>
    </row>
    <row r="647" s="5" customFormat="1" ht="15">
      <c r="C647" s="86"/>
    </row>
    <row r="648" s="5" customFormat="1" ht="15">
      <c r="C648" s="86"/>
    </row>
    <row r="649" s="5" customFormat="1" ht="15">
      <c r="C649" s="86"/>
    </row>
    <row r="650" s="5" customFormat="1" ht="15">
      <c r="C650" s="86"/>
    </row>
    <row r="651" s="5" customFormat="1" ht="15">
      <c r="C651" s="86"/>
    </row>
    <row r="652" s="5" customFormat="1" ht="15">
      <c r="C652" s="86"/>
    </row>
    <row r="653" s="5" customFormat="1" ht="15">
      <c r="C653" s="86"/>
    </row>
    <row r="654" s="5" customFormat="1" ht="15">
      <c r="C654" s="86"/>
    </row>
    <row r="655" s="5" customFormat="1" ht="15">
      <c r="C655" s="86"/>
    </row>
    <row r="656" s="5" customFormat="1" ht="15">
      <c r="C656" s="86"/>
    </row>
    <row r="657" s="5" customFormat="1" ht="15">
      <c r="C657" s="86"/>
    </row>
    <row r="658" s="5" customFormat="1" ht="15">
      <c r="C658" s="86"/>
    </row>
    <row r="659" s="5" customFormat="1" ht="15">
      <c r="C659" s="86"/>
    </row>
    <row r="660" s="5" customFormat="1" ht="15">
      <c r="C660" s="86"/>
    </row>
    <row r="661" s="5" customFormat="1" ht="15">
      <c r="C661" s="86"/>
    </row>
    <row r="662" s="5" customFormat="1" ht="15">
      <c r="C662" s="86"/>
    </row>
    <row r="663" s="5" customFormat="1" ht="15">
      <c r="C663" s="86"/>
    </row>
    <row r="664" s="5" customFormat="1" ht="15">
      <c r="C664" s="86"/>
    </row>
    <row r="665" s="5" customFormat="1" ht="15">
      <c r="C665" s="86"/>
    </row>
    <row r="666" s="5" customFormat="1" ht="15">
      <c r="C666" s="86"/>
    </row>
    <row r="667" s="5" customFormat="1" ht="15">
      <c r="C667" s="86"/>
    </row>
    <row r="668" s="5" customFormat="1" ht="15">
      <c r="C668" s="86"/>
    </row>
    <row r="669" s="5" customFormat="1" ht="15">
      <c r="C669" s="86"/>
    </row>
    <row r="670" s="5" customFormat="1" ht="15">
      <c r="C670" s="86"/>
    </row>
    <row r="671" s="5" customFormat="1" ht="15">
      <c r="C671" s="86"/>
    </row>
    <row r="672" s="5" customFormat="1" ht="15">
      <c r="C672" s="86"/>
    </row>
    <row r="673" s="5" customFormat="1" ht="15">
      <c r="C673" s="86"/>
    </row>
    <row r="674" s="5" customFormat="1" ht="15">
      <c r="C674" s="86"/>
    </row>
    <row r="675" s="5" customFormat="1" ht="15">
      <c r="C675" s="86"/>
    </row>
    <row r="676" s="5" customFormat="1" ht="15">
      <c r="C676" s="86"/>
    </row>
    <row r="677" s="5" customFormat="1" ht="15">
      <c r="C677" s="86"/>
    </row>
    <row r="678" s="5" customFormat="1" ht="15">
      <c r="C678" s="86"/>
    </row>
    <row r="679" s="5" customFormat="1" ht="15">
      <c r="C679" s="86"/>
    </row>
    <row r="680" s="5" customFormat="1" ht="15">
      <c r="C680" s="86"/>
    </row>
    <row r="681" s="5" customFormat="1" ht="15">
      <c r="C681" s="86"/>
    </row>
    <row r="682" s="5" customFormat="1" ht="15">
      <c r="C682" s="86"/>
    </row>
    <row r="683" s="5" customFormat="1" ht="15">
      <c r="C683" s="86"/>
    </row>
    <row r="684" s="5" customFormat="1" ht="15">
      <c r="C684" s="86"/>
    </row>
    <row r="685" s="5" customFormat="1" ht="15">
      <c r="C685" s="86"/>
    </row>
    <row r="686" s="5" customFormat="1" ht="15">
      <c r="C686" s="86"/>
    </row>
    <row r="687" s="5" customFormat="1" ht="15">
      <c r="C687" s="86"/>
    </row>
    <row r="688" s="5" customFormat="1" ht="15">
      <c r="C688" s="86"/>
    </row>
    <row r="689" s="5" customFormat="1" ht="15">
      <c r="C689" s="86"/>
    </row>
    <row r="690" s="5" customFormat="1" ht="15">
      <c r="C690" s="86"/>
    </row>
    <row r="691" s="5" customFormat="1" ht="15">
      <c r="C691" s="86"/>
    </row>
    <row r="692" s="5" customFormat="1" ht="15">
      <c r="C692" s="86"/>
    </row>
    <row r="693" s="5" customFormat="1" ht="15">
      <c r="C693" s="86"/>
    </row>
    <row r="694" s="5" customFormat="1" ht="15">
      <c r="C694" s="86"/>
    </row>
    <row r="695" s="5" customFormat="1" ht="15">
      <c r="C695" s="86"/>
    </row>
    <row r="696" s="5" customFormat="1" ht="15">
      <c r="C696" s="86"/>
    </row>
    <row r="697" s="5" customFormat="1" ht="15">
      <c r="C697" s="86"/>
    </row>
    <row r="698" s="5" customFormat="1" ht="15">
      <c r="C698" s="86"/>
    </row>
    <row r="699" s="5" customFormat="1" ht="15">
      <c r="C699" s="86"/>
    </row>
    <row r="700" s="5" customFormat="1" ht="15">
      <c r="C700" s="86"/>
    </row>
    <row r="701" s="5" customFormat="1" ht="15">
      <c r="C701" s="86"/>
    </row>
    <row r="702" s="5" customFormat="1" ht="15">
      <c r="C702" s="86"/>
    </row>
    <row r="703" s="5" customFormat="1" ht="15">
      <c r="C703" s="86"/>
    </row>
    <row r="704" s="5" customFormat="1" ht="15">
      <c r="C704" s="86"/>
    </row>
    <row r="705" s="5" customFormat="1" ht="15">
      <c r="C705" s="86"/>
    </row>
    <row r="706" s="5" customFormat="1" ht="15">
      <c r="C706" s="86"/>
    </row>
    <row r="707" s="5" customFormat="1" ht="15">
      <c r="C707" s="86"/>
    </row>
    <row r="708" s="5" customFormat="1" ht="15">
      <c r="C708" s="86"/>
    </row>
    <row r="709" s="5" customFormat="1" ht="15">
      <c r="C709" s="86"/>
    </row>
    <row r="710" s="5" customFormat="1" ht="15">
      <c r="C710" s="86"/>
    </row>
    <row r="711" s="5" customFormat="1" ht="15">
      <c r="C711" s="86"/>
    </row>
    <row r="712" s="5" customFormat="1" ht="15">
      <c r="C712" s="86"/>
    </row>
    <row r="713" s="5" customFormat="1" ht="15">
      <c r="C713" s="86"/>
    </row>
    <row r="714" s="5" customFormat="1" ht="15">
      <c r="C714" s="86"/>
    </row>
    <row r="715" s="5" customFormat="1" ht="15">
      <c r="C715" s="86"/>
    </row>
    <row r="716" s="5" customFormat="1" ht="15">
      <c r="C716" s="86"/>
    </row>
    <row r="717" s="5" customFormat="1" ht="15">
      <c r="C717" s="86"/>
    </row>
    <row r="718" s="5" customFormat="1" ht="15">
      <c r="C718" s="86"/>
    </row>
    <row r="719" s="5" customFormat="1" ht="15">
      <c r="C719" s="86"/>
    </row>
    <row r="720" s="5" customFormat="1" ht="15">
      <c r="C720" s="86"/>
    </row>
    <row r="721" s="5" customFormat="1" ht="15">
      <c r="C721" s="86"/>
    </row>
    <row r="722" s="5" customFormat="1" ht="15">
      <c r="C722" s="86"/>
    </row>
    <row r="723" s="5" customFormat="1" ht="15">
      <c r="C723" s="86"/>
    </row>
    <row r="724" s="5" customFormat="1" ht="15">
      <c r="C724" s="86"/>
    </row>
    <row r="725" s="5" customFormat="1" ht="15">
      <c r="C725" s="86"/>
    </row>
    <row r="726" s="5" customFormat="1" ht="15">
      <c r="C726" s="86"/>
    </row>
    <row r="727" s="5" customFormat="1" ht="15">
      <c r="C727" s="86"/>
    </row>
    <row r="728" s="5" customFormat="1" ht="15">
      <c r="C728" s="86"/>
    </row>
    <row r="729" s="5" customFormat="1" ht="15">
      <c r="C729" s="86"/>
    </row>
    <row r="730" s="5" customFormat="1" ht="15">
      <c r="C730" s="86"/>
    </row>
    <row r="731" s="5" customFormat="1" ht="15">
      <c r="C731" s="86"/>
    </row>
    <row r="732" s="5" customFormat="1" ht="15">
      <c r="C732" s="86"/>
    </row>
    <row r="733" s="5" customFormat="1" ht="15">
      <c r="C733" s="86"/>
    </row>
    <row r="734" s="5" customFormat="1" ht="15">
      <c r="C734" s="86"/>
    </row>
    <row r="735" s="5" customFormat="1" ht="15">
      <c r="C735" s="86"/>
    </row>
    <row r="736" s="5" customFormat="1" ht="15">
      <c r="C736" s="86"/>
    </row>
    <row r="737" s="5" customFormat="1" ht="15">
      <c r="C737" s="86"/>
    </row>
    <row r="738" s="5" customFormat="1" ht="15">
      <c r="C738" s="86"/>
    </row>
    <row r="739" s="5" customFormat="1" ht="15">
      <c r="C739" s="86"/>
    </row>
    <row r="740" s="5" customFormat="1" ht="15">
      <c r="C740" s="86"/>
    </row>
    <row r="741" s="5" customFormat="1" ht="15">
      <c r="C741" s="86"/>
    </row>
    <row r="742" s="5" customFormat="1" ht="15">
      <c r="C742" s="86"/>
    </row>
    <row r="743" s="5" customFormat="1" ht="15">
      <c r="C743" s="86"/>
    </row>
    <row r="744" s="5" customFormat="1" ht="15">
      <c r="C744" s="86"/>
    </row>
    <row r="745" s="5" customFormat="1" ht="15">
      <c r="C745" s="86"/>
    </row>
    <row r="746" s="5" customFormat="1" ht="15">
      <c r="C746" s="86"/>
    </row>
    <row r="747" s="5" customFormat="1" ht="15">
      <c r="C747" s="86"/>
    </row>
    <row r="748" s="5" customFormat="1" ht="15">
      <c r="C748" s="86"/>
    </row>
    <row r="749" s="5" customFormat="1" ht="15">
      <c r="C749" s="86"/>
    </row>
    <row r="750" s="5" customFormat="1" ht="15">
      <c r="C750" s="86"/>
    </row>
    <row r="751" s="5" customFormat="1" ht="15">
      <c r="C751" s="86"/>
    </row>
    <row r="752" s="5" customFormat="1" ht="15">
      <c r="C752" s="86"/>
    </row>
    <row r="753" s="5" customFormat="1" ht="15">
      <c r="C753" s="86"/>
    </row>
    <row r="754" s="5" customFormat="1" ht="15">
      <c r="C754" s="86"/>
    </row>
    <row r="755" s="5" customFormat="1" ht="15">
      <c r="C755" s="86"/>
    </row>
    <row r="756" s="5" customFormat="1" ht="15">
      <c r="C756" s="86"/>
    </row>
    <row r="757" s="5" customFormat="1" ht="15">
      <c r="C757" s="86"/>
    </row>
    <row r="758" s="5" customFormat="1" ht="15">
      <c r="C758" s="86"/>
    </row>
    <row r="759" s="5" customFormat="1" ht="15">
      <c r="C759" s="86"/>
    </row>
    <row r="760" s="5" customFormat="1" ht="15">
      <c r="C760" s="86"/>
    </row>
    <row r="761" s="5" customFormat="1" ht="15">
      <c r="C761" s="86"/>
    </row>
    <row r="762" s="5" customFormat="1" ht="15">
      <c r="C762" s="86"/>
    </row>
    <row r="763" s="5" customFormat="1" ht="15">
      <c r="C763" s="86"/>
    </row>
    <row r="764" s="5" customFormat="1" ht="15">
      <c r="C764" s="86"/>
    </row>
    <row r="765" s="5" customFormat="1" ht="15">
      <c r="C765" s="86"/>
    </row>
    <row r="766" s="5" customFormat="1" ht="15">
      <c r="C766" s="86"/>
    </row>
    <row r="767" s="5" customFormat="1" ht="15">
      <c r="C767" s="86"/>
    </row>
    <row r="768" s="5" customFormat="1" ht="15">
      <c r="C768" s="86"/>
    </row>
    <row r="769" s="5" customFormat="1" ht="15">
      <c r="C769" s="86"/>
    </row>
    <row r="770" s="5" customFormat="1" ht="15">
      <c r="C770" s="86"/>
    </row>
    <row r="771" s="5" customFormat="1" ht="15">
      <c r="C771" s="86"/>
    </row>
    <row r="772" s="5" customFormat="1" ht="15">
      <c r="C772" s="86"/>
    </row>
    <row r="773" s="5" customFormat="1" ht="15">
      <c r="C773" s="86"/>
    </row>
    <row r="774" s="5" customFormat="1" ht="15">
      <c r="C774" s="86"/>
    </row>
    <row r="775" s="5" customFormat="1" ht="15">
      <c r="C775" s="86"/>
    </row>
    <row r="776" s="5" customFormat="1" ht="15">
      <c r="C776" s="86"/>
    </row>
    <row r="777" s="5" customFormat="1" ht="15">
      <c r="C777" s="86"/>
    </row>
    <row r="778" s="5" customFormat="1" ht="15">
      <c r="C778" s="86"/>
    </row>
    <row r="779" s="5" customFormat="1" ht="15">
      <c r="C779" s="86"/>
    </row>
    <row r="780" s="5" customFormat="1" ht="15">
      <c r="C780" s="86"/>
    </row>
    <row r="781" s="5" customFormat="1" ht="15">
      <c r="C781" s="86"/>
    </row>
    <row r="782" s="5" customFormat="1" ht="15">
      <c r="C782" s="86"/>
    </row>
    <row r="783" s="5" customFormat="1" ht="15">
      <c r="C783" s="86"/>
    </row>
    <row r="784" s="5" customFormat="1" ht="15">
      <c r="C784" s="86"/>
    </row>
    <row r="785" s="5" customFormat="1" ht="15">
      <c r="C785" s="86"/>
    </row>
    <row r="786" s="5" customFormat="1" ht="15">
      <c r="C786" s="86"/>
    </row>
    <row r="787" s="5" customFormat="1" ht="15">
      <c r="C787" s="86"/>
    </row>
    <row r="788" s="5" customFormat="1" ht="15">
      <c r="C788" s="86"/>
    </row>
    <row r="789" s="5" customFormat="1" ht="15">
      <c r="C789" s="86"/>
    </row>
    <row r="790" s="5" customFormat="1" ht="15">
      <c r="C790" s="86"/>
    </row>
    <row r="791" s="5" customFormat="1" ht="15">
      <c r="C791" s="86"/>
    </row>
    <row r="792" s="5" customFormat="1" ht="15">
      <c r="C792" s="86"/>
    </row>
    <row r="793" s="5" customFormat="1" ht="15">
      <c r="C793" s="86"/>
    </row>
    <row r="794" s="5" customFormat="1" ht="15">
      <c r="C794" s="86"/>
    </row>
    <row r="795" s="5" customFormat="1" ht="15">
      <c r="C795" s="86"/>
    </row>
    <row r="796" s="5" customFormat="1" ht="15">
      <c r="C796" s="86"/>
    </row>
    <row r="797" s="5" customFormat="1" ht="15">
      <c r="C797" s="86"/>
    </row>
    <row r="798" s="5" customFormat="1" ht="15">
      <c r="C798" s="86"/>
    </row>
    <row r="799" s="5" customFormat="1" ht="15">
      <c r="C799" s="86"/>
    </row>
    <row r="800" s="5" customFormat="1" ht="15">
      <c r="C800" s="86"/>
    </row>
    <row r="801" s="5" customFormat="1" ht="15">
      <c r="C801" s="86"/>
    </row>
    <row r="802" s="5" customFormat="1" ht="15">
      <c r="C802" s="86"/>
    </row>
    <row r="803" s="5" customFormat="1" ht="15">
      <c r="C803" s="86"/>
    </row>
    <row r="804" s="5" customFormat="1" ht="15">
      <c r="C804" s="86"/>
    </row>
    <row r="805" s="5" customFormat="1" ht="15">
      <c r="C805" s="86"/>
    </row>
    <row r="806" s="5" customFormat="1" ht="15">
      <c r="C806" s="86"/>
    </row>
    <row r="807" s="5" customFormat="1" ht="15">
      <c r="C807" s="86"/>
    </row>
    <row r="808" s="5" customFormat="1" ht="15">
      <c r="C808" s="86"/>
    </row>
    <row r="809" s="5" customFormat="1" ht="15">
      <c r="C809" s="86"/>
    </row>
    <row r="810" s="5" customFormat="1" ht="15">
      <c r="C810" s="86"/>
    </row>
    <row r="811" s="5" customFormat="1" ht="15">
      <c r="C811" s="86"/>
    </row>
    <row r="812" s="5" customFormat="1" ht="15">
      <c r="C812" s="86"/>
    </row>
    <row r="813" s="5" customFormat="1" ht="15">
      <c r="C813" s="86"/>
    </row>
    <row r="814" s="5" customFormat="1" ht="15">
      <c r="C814" s="86"/>
    </row>
    <row r="815" s="5" customFormat="1" ht="15">
      <c r="C815" s="86"/>
    </row>
    <row r="816" s="5" customFormat="1" ht="15">
      <c r="C816" s="86"/>
    </row>
    <row r="817" s="5" customFormat="1" ht="15">
      <c r="C817" s="86"/>
    </row>
    <row r="818" s="5" customFormat="1" ht="15">
      <c r="C818" s="86"/>
    </row>
    <row r="819" s="5" customFormat="1" ht="15">
      <c r="C819" s="86"/>
    </row>
    <row r="820" s="5" customFormat="1" ht="15">
      <c r="C820" s="86"/>
    </row>
    <row r="821" s="5" customFormat="1" ht="15">
      <c r="C821" s="86"/>
    </row>
    <row r="822" s="5" customFormat="1" ht="15">
      <c r="C822" s="86"/>
    </row>
    <row r="823" s="5" customFormat="1" ht="15">
      <c r="C823" s="86"/>
    </row>
    <row r="824" s="5" customFormat="1" ht="15">
      <c r="C824" s="86"/>
    </row>
    <row r="825" s="5" customFormat="1" ht="15">
      <c r="C825" s="86"/>
    </row>
    <row r="826" s="5" customFormat="1" ht="15">
      <c r="C826" s="86"/>
    </row>
    <row r="827" s="5" customFormat="1" ht="15">
      <c r="C827" s="86"/>
    </row>
    <row r="828" s="5" customFormat="1" ht="15">
      <c r="C828" s="86"/>
    </row>
    <row r="829" s="5" customFormat="1" ht="15">
      <c r="C829" s="86"/>
    </row>
    <row r="830" s="5" customFormat="1" ht="15">
      <c r="C830" s="86"/>
    </row>
    <row r="831" s="5" customFormat="1" ht="15">
      <c r="C831" s="86"/>
    </row>
    <row r="832" s="5" customFormat="1" ht="15">
      <c r="C832" s="86"/>
    </row>
    <row r="833" s="5" customFormat="1" ht="15">
      <c r="C833" s="86"/>
    </row>
    <row r="834" s="5" customFormat="1" ht="15">
      <c r="C834" s="86"/>
    </row>
    <row r="835" s="5" customFormat="1" ht="15">
      <c r="C835" s="86"/>
    </row>
    <row r="836" s="5" customFormat="1" ht="15">
      <c r="C836" s="86"/>
    </row>
    <row r="837" s="5" customFormat="1" ht="15">
      <c r="C837" s="86"/>
    </row>
    <row r="838" s="5" customFormat="1" ht="15">
      <c r="C838" s="86"/>
    </row>
    <row r="839" s="5" customFormat="1" ht="15">
      <c r="C839" s="86"/>
    </row>
    <row r="840" s="5" customFormat="1" ht="15">
      <c r="C840" s="86"/>
    </row>
    <row r="841" s="5" customFormat="1" ht="15">
      <c r="C841" s="86"/>
    </row>
    <row r="842" s="5" customFormat="1" ht="15">
      <c r="C842" s="86"/>
    </row>
    <row r="843" s="5" customFormat="1" ht="15">
      <c r="C843" s="86"/>
    </row>
    <row r="844" s="5" customFormat="1" ht="15">
      <c r="C844" s="86"/>
    </row>
    <row r="845" s="5" customFormat="1" ht="15">
      <c r="C845" s="86"/>
    </row>
    <row r="846" s="5" customFormat="1" ht="15">
      <c r="C846" s="86"/>
    </row>
    <row r="847" s="5" customFormat="1" ht="15">
      <c r="C847" s="86"/>
    </row>
    <row r="848" s="5" customFormat="1" ht="15">
      <c r="C848" s="86"/>
    </row>
    <row r="849" s="5" customFormat="1" ht="15">
      <c r="C849" s="86"/>
    </row>
    <row r="850" s="5" customFormat="1" ht="15">
      <c r="C850" s="86"/>
    </row>
    <row r="851" s="5" customFormat="1" ht="15">
      <c r="C851" s="86"/>
    </row>
    <row r="852" s="5" customFormat="1" ht="15">
      <c r="C852" s="86"/>
    </row>
    <row r="853" s="5" customFormat="1" ht="15">
      <c r="C853" s="86"/>
    </row>
    <row r="854" s="5" customFormat="1" ht="15">
      <c r="C854" s="86"/>
    </row>
    <row r="855" s="5" customFormat="1" ht="15">
      <c r="C855" s="86"/>
    </row>
    <row r="856" s="5" customFormat="1" ht="15">
      <c r="C856" s="86"/>
    </row>
    <row r="857" s="5" customFormat="1" ht="15">
      <c r="C857" s="86"/>
    </row>
    <row r="858" s="5" customFormat="1" ht="15">
      <c r="C858" s="86"/>
    </row>
    <row r="859" s="5" customFormat="1" ht="15">
      <c r="C859" s="86"/>
    </row>
    <row r="860" s="5" customFormat="1" ht="15">
      <c r="C860" s="86"/>
    </row>
    <row r="861" s="5" customFormat="1" ht="15">
      <c r="C861" s="86"/>
    </row>
    <row r="862" s="5" customFormat="1" ht="15">
      <c r="C862" s="86"/>
    </row>
    <row r="863" s="5" customFormat="1" ht="15">
      <c r="C863" s="86"/>
    </row>
    <row r="864" s="5" customFormat="1" ht="15">
      <c r="C864" s="86"/>
    </row>
    <row r="865" s="5" customFormat="1" ht="15">
      <c r="C865" s="86"/>
    </row>
    <row r="866" s="5" customFormat="1" ht="15">
      <c r="C866" s="86"/>
    </row>
    <row r="867" s="5" customFormat="1" ht="15">
      <c r="C867" s="86"/>
    </row>
    <row r="868" s="5" customFormat="1" ht="15">
      <c r="C868" s="86"/>
    </row>
    <row r="869" s="5" customFormat="1" ht="15">
      <c r="C869" s="86"/>
    </row>
    <row r="870" s="5" customFormat="1" ht="15">
      <c r="C870" s="86"/>
    </row>
    <row r="871" s="5" customFormat="1" ht="15">
      <c r="C871" s="86"/>
    </row>
    <row r="872" s="5" customFormat="1" ht="15">
      <c r="C872" s="86"/>
    </row>
    <row r="873" s="5" customFormat="1" ht="15">
      <c r="C873" s="86"/>
    </row>
    <row r="874" s="5" customFormat="1" ht="15">
      <c r="C874" s="86"/>
    </row>
    <row r="875" s="5" customFormat="1" ht="15">
      <c r="C875" s="86"/>
    </row>
    <row r="876" s="5" customFormat="1" ht="15">
      <c r="C876" s="86"/>
    </row>
    <row r="877" s="5" customFormat="1" ht="15">
      <c r="C877" s="86"/>
    </row>
    <row r="878" s="5" customFormat="1" ht="15">
      <c r="C878" s="86"/>
    </row>
    <row r="879" s="5" customFormat="1" ht="15">
      <c r="C879" s="86"/>
    </row>
    <row r="880" s="5" customFormat="1" ht="15">
      <c r="C880" s="86"/>
    </row>
    <row r="881" s="5" customFormat="1" ht="15">
      <c r="C881" s="86"/>
    </row>
    <row r="882" s="5" customFormat="1" ht="15">
      <c r="C882" s="86"/>
    </row>
    <row r="883" s="5" customFormat="1" ht="15">
      <c r="C883" s="86"/>
    </row>
    <row r="884" s="5" customFormat="1" ht="15">
      <c r="C884" s="86"/>
    </row>
    <row r="885" s="5" customFormat="1" ht="15">
      <c r="C885" s="86"/>
    </row>
    <row r="886" s="5" customFormat="1" ht="15">
      <c r="C886" s="86"/>
    </row>
    <row r="887" s="5" customFormat="1" ht="15">
      <c r="C887" s="86"/>
    </row>
    <row r="888" s="5" customFormat="1" ht="15">
      <c r="C888" s="86"/>
    </row>
    <row r="889" s="5" customFormat="1" ht="15">
      <c r="C889" s="86"/>
    </row>
    <row r="890" s="5" customFormat="1" ht="15">
      <c r="C890" s="86"/>
    </row>
    <row r="891" s="5" customFormat="1" ht="15">
      <c r="C891" s="86"/>
    </row>
    <row r="892" s="5" customFormat="1" ht="15">
      <c r="C892" s="86"/>
    </row>
    <row r="893" s="5" customFormat="1" ht="15">
      <c r="C893" s="86"/>
    </row>
    <row r="894" s="5" customFormat="1" ht="15">
      <c r="C894" s="86"/>
    </row>
    <row r="895" s="5" customFormat="1" ht="15">
      <c r="C895" s="86"/>
    </row>
    <row r="896" s="5" customFormat="1" ht="15">
      <c r="C896" s="86"/>
    </row>
    <row r="897" s="5" customFormat="1" ht="15">
      <c r="C897" s="86"/>
    </row>
    <row r="898" s="5" customFormat="1" ht="15">
      <c r="C898" s="86"/>
    </row>
    <row r="899" s="5" customFormat="1" ht="15">
      <c r="C899" s="86"/>
    </row>
    <row r="900" s="5" customFormat="1" ht="15">
      <c r="C900" s="86"/>
    </row>
    <row r="901" s="5" customFormat="1" ht="15">
      <c r="C901" s="86"/>
    </row>
    <row r="902" s="5" customFormat="1" ht="15">
      <c r="C902" s="86"/>
    </row>
    <row r="903" s="5" customFormat="1" ht="15">
      <c r="C903" s="86"/>
    </row>
    <row r="904" s="5" customFormat="1" ht="15">
      <c r="C904" s="86"/>
    </row>
    <row r="905" s="5" customFormat="1" ht="15">
      <c r="C905" s="86"/>
    </row>
    <row r="906" s="5" customFormat="1" ht="15">
      <c r="C906" s="86"/>
    </row>
    <row r="907" s="5" customFormat="1" ht="15">
      <c r="C907" s="86"/>
    </row>
    <row r="908" s="5" customFormat="1" ht="15">
      <c r="C908" s="86"/>
    </row>
    <row r="909" s="5" customFormat="1" ht="15">
      <c r="C909" s="86"/>
    </row>
    <row r="910" s="5" customFormat="1" ht="15">
      <c r="C910" s="86"/>
    </row>
    <row r="911" s="5" customFormat="1" ht="15">
      <c r="C911" s="86"/>
    </row>
    <row r="912" s="5" customFormat="1" ht="15">
      <c r="C912" s="86"/>
    </row>
    <row r="913" s="5" customFormat="1" ht="15">
      <c r="C913" s="86"/>
    </row>
    <row r="914" s="5" customFormat="1" ht="15">
      <c r="C914" s="86"/>
    </row>
    <row r="915" s="5" customFormat="1" ht="15">
      <c r="C915" s="86"/>
    </row>
    <row r="916" s="5" customFormat="1" ht="15">
      <c r="C916" s="86"/>
    </row>
    <row r="917" s="5" customFormat="1" ht="15">
      <c r="C917" s="86"/>
    </row>
    <row r="918" s="5" customFormat="1" ht="15">
      <c r="C918" s="86"/>
    </row>
    <row r="919" s="5" customFormat="1" ht="15">
      <c r="C919" s="86"/>
    </row>
    <row r="920" s="5" customFormat="1" ht="15">
      <c r="C920" s="86"/>
    </row>
    <row r="921" s="5" customFormat="1" ht="15">
      <c r="C921" s="86"/>
    </row>
    <row r="922" s="5" customFormat="1" ht="15">
      <c r="C922" s="86"/>
    </row>
    <row r="923" s="5" customFormat="1" ht="15">
      <c r="C923" s="86"/>
    </row>
    <row r="924" s="5" customFormat="1" ht="15">
      <c r="C924" s="86"/>
    </row>
    <row r="925" s="5" customFormat="1" ht="15">
      <c r="C925" s="86"/>
    </row>
    <row r="926" s="5" customFormat="1" ht="15">
      <c r="C926" s="86"/>
    </row>
    <row r="927" s="5" customFormat="1" ht="15">
      <c r="C927" s="86"/>
    </row>
    <row r="928" s="5" customFormat="1" ht="15">
      <c r="C928" s="86"/>
    </row>
    <row r="929" s="5" customFormat="1" ht="15">
      <c r="C929" s="86"/>
    </row>
    <row r="930" s="5" customFormat="1" ht="15">
      <c r="C930" s="86"/>
    </row>
    <row r="931" s="5" customFormat="1" ht="15">
      <c r="C931" s="86"/>
    </row>
    <row r="932" s="5" customFormat="1" ht="15">
      <c r="C932" s="86"/>
    </row>
    <row r="933" s="5" customFormat="1" ht="15">
      <c r="C933" s="86"/>
    </row>
    <row r="934" s="5" customFormat="1" ht="15">
      <c r="C934" s="86"/>
    </row>
    <row r="935" s="5" customFormat="1" ht="15">
      <c r="C935" s="86"/>
    </row>
    <row r="936" s="5" customFormat="1" ht="15">
      <c r="C936" s="86"/>
    </row>
    <row r="937" s="5" customFormat="1" ht="15">
      <c r="C937" s="86"/>
    </row>
    <row r="938" s="5" customFormat="1" ht="15">
      <c r="C938" s="86"/>
    </row>
    <row r="939" s="5" customFormat="1" ht="15">
      <c r="C939" s="86"/>
    </row>
    <row r="940" s="5" customFormat="1" ht="15">
      <c r="C940" s="86"/>
    </row>
    <row r="941" s="5" customFormat="1" ht="15">
      <c r="C941" s="86"/>
    </row>
    <row r="942" s="5" customFormat="1" ht="15">
      <c r="C942" s="86"/>
    </row>
    <row r="943" s="5" customFormat="1" ht="15">
      <c r="C943" s="86"/>
    </row>
    <row r="944" s="5" customFormat="1" ht="15">
      <c r="C944" s="86"/>
    </row>
    <row r="945" s="5" customFormat="1" ht="15">
      <c r="C945" s="86"/>
    </row>
    <row r="946" s="5" customFormat="1" ht="15">
      <c r="C946" s="86"/>
    </row>
    <row r="947" s="5" customFormat="1" ht="15">
      <c r="C947" s="86"/>
    </row>
    <row r="948" s="5" customFormat="1" ht="15">
      <c r="C948" s="86"/>
    </row>
    <row r="949" s="5" customFormat="1" ht="15">
      <c r="C949" s="86"/>
    </row>
    <row r="950" s="5" customFormat="1" ht="15">
      <c r="C950" s="86"/>
    </row>
    <row r="951" s="5" customFormat="1" ht="15">
      <c r="C951" s="86"/>
    </row>
    <row r="952" s="5" customFormat="1" ht="15">
      <c r="C952" s="86"/>
    </row>
    <row r="953" s="5" customFormat="1" ht="15">
      <c r="C953" s="86"/>
    </row>
    <row r="954" s="5" customFormat="1" ht="15">
      <c r="C954" s="86"/>
    </row>
    <row r="955" s="5" customFormat="1" ht="15">
      <c r="C955" s="86"/>
    </row>
    <row r="956" s="5" customFormat="1" ht="15">
      <c r="C956" s="86"/>
    </row>
    <row r="957" s="5" customFormat="1" ht="15">
      <c r="C957" s="86"/>
    </row>
    <row r="958" s="5" customFormat="1" ht="15">
      <c r="C958" s="86"/>
    </row>
    <row r="959" s="5" customFormat="1" ht="15">
      <c r="C959" s="86"/>
    </row>
    <row r="960" s="5" customFormat="1" ht="15">
      <c r="C960" s="86"/>
    </row>
    <row r="961" s="5" customFormat="1" ht="15">
      <c r="C961" s="86"/>
    </row>
    <row r="962" s="5" customFormat="1" ht="15">
      <c r="C962" s="86"/>
    </row>
    <row r="963" s="5" customFormat="1" ht="15">
      <c r="C963" s="86"/>
    </row>
    <row r="964" s="5" customFormat="1" ht="15">
      <c r="C964" s="86"/>
    </row>
    <row r="965" s="5" customFormat="1" ht="15">
      <c r="C965" s="86"/>
    </row>
    <row r="966" s="5" customFormat="1" ht="15">
      <c r="C966" s="86"/>
    </row>
    <row r="967" s="5" customFormat="1" ht="15">
      <c r="C967" s="86"/>
    </row>
    <row r="968" s="5" customFormat="1" ht="15">
      <c r="C968" s="86"/>
    </row>
    <row r="969" s="5" customFormat="1" ht="15">
      <c r="C969" s="86"/>
    </row>
    <row r="970" s="5" customFormat="1" ht="15">
      <c r="C970" s="86"/>
    </row>
    <row r="971" s="5" customFormat="1" ht="15">
      <c r="C971" s="86"/>
    </row>
    <row r="972" s="5" customFormat="1" ht="15">
      <c r="C972" s="86"/>
    </row>
    <row r="973" s="5" customFormat="1" ht="15">
      <c r="C973" s="86"/>
    </row>
    <row r="974" s="5" customFormat="1" ht="15">
      <c r="C974" s="86"/>
    </row>
    <row r="975" s="5" customFormat="1" ht="15">
      <c r="C975" s="86"/>
    </row>
    <row r="976" s="5" customFormat="1" ht="15">
      <c r="C976" s="86"/>
    </row>
    <row r="977" s="5" customFormat="1" ht="15">
      <c r="C977" s="86"/>
    </row>
    <row r="978" s="5" customFormat="1" ht="15">
      <c r="C978" s="86"/>
    </row>
    <row r="979" s="5" customFormat="1" ht="15">
      <c r="C979" s="86"/>
    </row>
    <row r="980" s="5" customFormat="1" ht="15">
      <c r="C980" s="86"/>
    </row>
    <row r="981" s="5" customFormat="1" ht="15">
      <c r="C981" s="86"/>
    </row>
    <row r="982" s="5" customFormat="1" ht="15">
      <c r="C982" s="86"/>
    </row>
    <row r="983" s="5" customFormat="1" ht="15">
      <c r="C983" s="86"/>
    </row>
    <row r="984" s="5" customFormat="1" ht="15">
      <c r="C984" s="86"/>
    </row>
    <row r="985" s="5" customFormat="1" ht="15">
      <c r="C985" s="86"/>
    </row>
    <row r="986" s="5" customFormat="1" ht="15">
      <c r="C986" s="86"/>
    </row>
    <row r="987" s="5" customFormat="1" ht="15">
      <c r="C987" s="86"/>
    </row>
    <row r="988" s="5" customFormat="1" ht="15">
      <c r="C988" s="86"/>
    </row>
    <row r="989" s="5" customFormat="1" ht="15">
      <c r="C989" s="86"/>
    </row>
    <row r="990" s="5" customFormat="1" ht="15">
      <c r="C990" s="86"/>
    </row>
    <row r="991" s="5" customFormat="1" ht="15">
      <c r="C991" s="86"/>
    </row>
    <row r="992" s="5" customFormat="1" ht="15">
      <c r="C992" s="86"/>
    </row>
    <row r="993" s="5" customFormat="1" ht="15">
      <c r="C993" s="86"/>
    </row>
    <row r="994" s="5" customFormat="1" ht="15">
      <c r="C994" s="86"/>
    </row>
    <row r="995" s="5" customFormat="1" ht="15">
      <c r="C995" s="86"/>
    </row>
    <row r="996" s="5" customFormat="1" ht="15">
      <c r="C996" s="86"/>
    </row>
    <row r="997" s="5" customFormat="1" ht="15">
      <c r="C997" s="86"/>
    </row>
    <row r="998" s="5" customFormat="1" ht="15">
      <c r="C998" s="86"/>
    </row>
    <row r="999" s="5" customFormat="1" ht="15">
      <c r="C999" s="86"/>
    </row>
    <row r="1000" s="5" customFormat="1" ht="15">
      <c r="C1000" s="86"/>
    </row>
    <row r="1001" s="5" customFormat="1" ht="15">
      <c r="C1001" s="86"/>
    </row>
    <row r="1002" s="5" customFormat="1" ht="15">
      <c r="C1002" s="86"/>
    </row>
    <row r="1003" s="5" customFormat="1" ht="15">
      <c r="C1003" s="86"/>
    </row>
    <row r="1004" s="5" customFormat="1" ht="15">
      <c r="C1004" s="86"/>
    </row>
    <row r="1005" s="5" customFormat="1" ht="15">
      <c r="C1005" s="86"/>
    </row>
    <row r="1006" s="5" customFormat="1" ht="15">
      <c r="C1006" s="86"/>
    </row>
    <row r="1007" s="5" customFormat="1" ht="15">
      <c r="C1007" s="86"/>
    </row>
    <row r="1008" s="5" customFormat="1" ht="15">
      <c r="C1008" s="86"/>
    </row>
    <row r="1009" s="5" customFormat="1" ht="15">
      <c r="C1009" s="86"/>
    </row>
    <row r="1010" s="5" customFormat="1" ht="15">
      <c r="C1010" s="86"/>
    </row>
    <row r="1011" s="5" customFormat="1" ht="15">
      <c r="C1011" s="86"/>
    </row>
    <row r="1012" s="5" customFormat="1" ht="15">
      <c r="C1012" s="86"/>
    </row>
    <row r="1013" s="5" customFormat="1" ht="15">
      <c r="C1013" s="86"/>
    </row>
    <row r="1014" s="5" customFormat="1" ht="15">
      <c r="C1014" s="86"/>
    </row>
    <row r="1015" s="5" customFormat="1" ht="15">
      <c r="C1015" s="86"/>
    </row>
    <row r="1016" s="5" customFormat="1" ht="15">
      <c r="C1016" s="86"/>
    </row>
    <row r="1017" s="5" customFormat="1" ht="15">
      <c r="C1017" s="86"/>
    </row>
    <row r="1018" s="5" customFormat="1" ht="15">
      <c r="C1018" s="86"/>
    </row>
    <row r="1019" s="5" customFormat="1" ht="15">
      <c r="C1019" s="86"/>
    </row>
    <row r="1020" s="5" customFormat="1" ht="15">
      <c r="C1020" s="86"/>
    </row>
    <row r="1021" s="5" customFormat="1" ht="15">
      <c r="C1021" s="86"/>
    </row>
    <row r="1022" s="5" customFormat="1" ht="15">
      <c r="C1022" s="86"/>
    </row>
    <row r="1023" s="5" customFormat="1" ht="15">
      <c r="C1023" s="86"/>
    </row>
    <row r="1024" s="5" customFormat="1" ht="15">
      <c r="C1024" s="86"/>
    </row>
    <row r="1025" s="5" customFormat="1" ht="15">
      <c r="C1025" s="86"/>
    </row>
    <row r="1026" s="5" customFormat="1" ht="15">
      <c r="C1026" s="86"/>
    </row>
    <row r="1027" s="5" customFormat="1" ht="15">
      <c r="C1027" s="86"/>
    </row>
    <row r="1028" s="5" customFormat="1" ht="15">
      <c r="C1028" s="86"/>
    </row>
    <row r="1029" s="5" customFormat="1" ht="15">
      <c r="C1029" s="86"/>
    </row>
    <row r="1030" s="5" customFormat="1" ht="15">
      <c r="C1030" s="86"/>
    </row>
    <row r="1031" s="5" customFormat="1" ht="15">
      <c r="C1031" s="86"/>
    </row>
    <row r="1032" s="5" customFormat="1" ht="15">
      <c r="C1032" s="86"/>
    </row>
    <row r="1033" s="5" customFormat="1" ht="15">
      <c r="C1033" s="86"/>
    </row>
    <row r="1034" s="5" customFormat="1" ht="15">
      <c r="C1034" s="86"/>
    </row>
    <row r="1035" s="5" customFormat="1" ht="15">
      <c r="C1035" s="86"/>
    </row>
    <row r="1036" s="5" customFormat="1" ht="15">
      <c r="C1036" s="86"/>
    </row>
    <row r="1037" s="5" customFormat="1" ht="15">
      <c r="C1037" s="86"/>
    </row>
    <row r="1038" s="5" customFormat="1" ht="15">
      <c r="C1038" s="86"/>
    </row>
    <row r="1039" s="5" customFormat="1" ht="15">
      <c r="C1039" s="86"/>
    </row>
    <row r="1040" s="5" customFormat="1" ht="15">
      <c r="C1040" s="86"/>
    </row>
    <row r="1041" s="5" customFormat="1" ht="15">
      <c r="C1041" s="86"/>
    </row>
    <row r="1042" s="5" customFormat="1" ht="15">
      <c r="C1042" s="86"/>
    </row>
    <row r="1043" s="5" customFormat="1" ht="15">
      <c r="C1043" s="86"/>
    </row>
    <row r="1044" s="5" customFormat="1" ht="15">
      <c r="C1044" s="86"/>
    </row>
    <row r="1045" s="5" customFormat="1" ht="15">
      <c r="C1045" s="86"/>
    </row>
    <row r="1046" s="5" customFormat="1" ht="15">
      <c r="C1046" s="86"/>
    </row>
    <row r="1047" s="5" customFormat="1" ht="15">
      <c r="C1047" s="86"/>
    </row>
    <row r="1048" s="5" customFormat="1" ht="15">
      <c r="C1048" s="86"/>
    </row>
    <row r="1049" s="5" customFormat="1" ht="15">
      <c r="C1049" s="86"/>
    </row>
    <row r="1050" s="5" customFormat="1" ht="15">
      <c r="C1050" s="86"/>
    </row>
    <row r="1051" s="5" customFormat="1" ht="15">
      <c r="C1051" s="86"/>
    </row>
    <row r="1052" s="5" customFormat="1" ht="15">
      <c r="C1052" s="86"/>
    </row>
    <row r="1053" s="5" customFormat="1" ht="15">
      <c r="C1053" s="86"/>
    </row>
    <row r="1054" s="5" customFormat="1" ht="15">
      <c r="C1054" s="86"/>
    </row>
    <row r="1055" s="5" customFormat="1" ht="15">
      <c r="C1055" s="86"/>
    </row>
    <row r="1056" s="5" customFormat="1" ht="15">
      <c r="C1056" s="86"/>
    </row>
    <row r="1057" s="5" customFormat="1" ht="15">
      <c r="C1057" s="86"/>
    </row>
    <row r="1058" s="5" customFormat="1" ht="15">
      <c r="C1058" s="86"/>
    </row>
    <row r="1059" s="5" customFormat="1" ht="15">
      <c r="C1059" s="86"/>
    </row>
    <row r="1060" s="5" customFormat="1" ht="15">
      <c r="C1060" s="86"/>
    </row>
    <row r="1061" s="5" customFormat="1" ht="15">
      <c r="C1061" s="86"/>
    </row>
    <row r="1062" s="5" customFormat="1" ht="15">
      <c r="C1062" s="86"/>
    </row>
    <row r="1063" s="5" customFormat="1" ht="15">
      <c r="C1063" s="86"/>
    </row>
    <row r="1064" s="5" customFormat="1" ht="15">
      <c r="C1064" s="86"/>
    </row>
    <row r="1065" s="5" customFormat="1" ht="15">
      <c r="C1065" s="86"/>
    </row>
    <row r="1066" s="5" customFormat="1" ht="15">
      <c r="C1066" s="86"/>
    </row>
    <row r="1067" s="5" customFormat="1" ht="15">
      <c r="C1067" s="86"/>
    </row>
    <row r="1068" s="5" customFormat="1" ht="15">
      <c r="C1068" s="86"/>
    </row>
    <row r="1069" s="5" customFormat="1" ht="15">
      <c r="C1069" s="86"/>
    </row>
    <row r="1070" s="5" customFormat="1" ht="15">
      <c r="C1070" s="86"/>
    </row>
    <row r="1071" s="5" customFormat="1" ht="15">
      <c r="C1071" s="86"/>
    </row>
    <row r="1072" s="5" customFormat="1" ht="15">
      <c r="C1072" s="86"/>
    </row>
    <row r="1073" s="5" customFormat="1" ht="15">
      <c r="C1073" s="86"/>
    </row>
    <row r="1074" s="5" customFormat="1" ht="15">
      <c r="C1074" s="86"/>
    </row>
    <row r="1075" s="5" customFormat="1" ht="15">
      <c r="C1075" s="86"/>
    </row>
    <row r="1076" s="5" customFormat="1" ht="15">
      <c r="C1076" s="86"/>
    </row>
    <row r="1077" s="5" customFormat="1" ht="15">
      <c r="C1077" s="86"/>
    </row>
    <row r="1078" s="5" customFormat="1" ht="15">
      <c r="C1078" s="86"/>
    </row>
    <row r="1079" s="5" customFormat="1" ht="15">
      <c r="C1079" s="86"/>
    </row>
    <row r="1080" s="5" customFormat="1" ht="15">
      <c r="C1080" s="86"/>
    </row>
    <row r="1081" s="5" customFormat="1" ht="15">
      <c r="C1081" s="86"/>
    </row>
    <row r="1082" s="5" customFormat="1" ht="15">
      <c r="C1082" s="86"/>
    </row>
    <row r="1083" s="5" customFormat="1" ht="15">
      <c r="C1083" s="86"/>
    </row>
    <row r="1084" s="5" customFormat="1" ht="15">
      <c r="C1084" s="86"/>
    </row>
    <row r="1085" s="5" customFormat="1" ht="15">
      <c r="C1085" s="86"/>
    </row>
    <row r="1086" s="5" customFormat="1" ht="15">
      <c r="C1086" s="86"/>
    </row>
    <row r="1087" s="5" customFormat="1" ht="15">
      <c r="C1087" s="86"/>
    </row>
    <row r="1088" s="5" customFormat="1" ht="15">
      <c r="C1088" s="86"/>
    </row>
    <row r="1089" s="5" customFormat="1" ht="15">
      <c r="C1089" s="86"/>
    </row>
    <row r="1090" s="5" customFormat="1" ht="15">
      <c r="C1090" s="86"/>
    </row>
    <row r="1091" s="5" customFormat="1" ht="15">
      <c r="C1091" s="86"/>
    </row>
    <row r="1092" s="5" customFormat="1" ht="15">
      <c r="C1092" s="86"/>
    </row>
    <row r="1093" s="5" customFormat="1" ht="15">
      <c r="C1093" s="86"/>
    </row>
    <row r="1094" s="5" customFormat="1" ht="15">
      <c r="C1094" s="86"/>
    </row>
    <row r="1095" s="5" customFormat="1" ht="15">
      <c r="C1095" s="86"/>
    </row>
    <row r="1096" s="5" customFormat="1" ht="15">
      <c r="C1096" s="86"/>
    </row>
    <row r="1097" s="5" customFormat="1" ht="15">
      <c r="C1097" s="86"/>
    </row>
    <row r="1098" s="5" customFormat="1" ht="15">
      <c r="C1098" s="86"/>
    </row>
    <row r="1099" s="5" customFormat="1" ht="15">
      <c r="C1099" s="86"/>
    </row>
    <row r="1100" s="5" customFormat="1" ht="15">
      <c r="C1100" s="86"/>
    </row>
    <row r="1101" s="5" customFormat="1" ht="15">
      <c r="C1101" s="86"/>
    </row>
    <row r="1102" s="5" customFormat="1" ht="15">
      <c r="C1102" s="86"/>
    </row>
    <row r="1103" s="5" customFormat="1" ht="15">
      <c r="C1103" s="86"/>
    </row>
    <row r="1104" s="5" customFormat="1" ht="15">
      <c r="C1104" s="86"/>
    </row>
    <row r="1105" s="5" customFormat="1" ht="15">
      <c r="C1105" s="86"/>
    </row>
    <row r="1106" s="5" customFormat="1" ht="15">
      <c r="C1106" s="86"/>
    </row>
    <row r="1107" s="5" customFormat="1" ht="15">
      <c r="C1107" s="86"/>
    </row>
    <row r="1108" s="5" customFormat="1" ht="15">
      <c r="C1108" s="86"/>
    </row>
    <row r="1109" s="5" customFormat="1" ht="15">
      <c r="C1109" s="86"/>
    </row>
    <row r="1110" s="5" customFormat="1" ht="15">
      <c r="C1110" s="86"/>
    </row>
    <row r="1111" s="5" customFormat="1" ht="15">
      <c r="C1111" s="86"/>
    </row>
    <row r="1112" s="5" customFormat="1" ht="15">
      <c r="C1112" s="86"/>
    </row>
    <row r="1113" s="5" customFormat="1" ht="15">
      <c r="C1113" s="86"/>
    </row>
    <row r="1114" s="5" customFormat="1" ht="15">
      <c r="C1114" s="86"/>
    </row>
    <row r="1115" s="5" customFormat="1" ht="15">
      <c r="C1115" s="86"/>
    </row>
    <row r="1116" s="5" customFormat="1" ht="15">
      <c r="C1116" s="86"/>
    </row>
    <row r="1117" s="5" customFormat="1" ht="15">
      <c r="C1117" s="86"/>
    </row>
    <row r="1118" s="5" customFormat="1" ht="15">
      <c r="C1118" s="86"/>
    </row>
    <row r="1119" s="5" customFormat="1" ht="15">
      <c r="C1119" s="86"/>
    </row>
    <row r="1120" s="5" customFormat="1" ht="15">
      <c r="C1120" s="86"/>
    </row>
    <row r="1121" s="5" customFormat="1" ht="15">
      <c r="C1121" s="86"/>
    </row>
    <row r="1122" s="5" customFormat="1" ht="15">
      <c r="C1122" s="86"/>
    </row>
    <row r="1123" s="5" customFormat="1" ht="15">
      <c r="C1123" s="86"/>
    </row>
    <row r="1124" s="5" customFormat="1" ht="15">
      <c r="C1124" s="86"/>
    </row>
    <row r="1125" s="5" customFormat="1" ht="15">
      <c r="C1125" s="86"/>
    </row>
    <row r="1126" s="5" customFormat="1" ht="15">
      <c r="C1126" s="86"/>
    </row>
    <row r="1127" s="5" customFormat="1" ht="15">
      <c r="C1127" s="86"/>
    </row>
    <row r="1128" s="5" customFormat="1" ht="15">
      <c r="C1128" s="86"/>
    </row>
    <row r="1129" s="5" customFormat="1" ht="15">
      <c r="C1129" s="86"/>
    </row>
    <row r="1130" s="5" customFormat="1" ht="15">
      <c r="C1130" s="86"/>
    </row>
    <row r="1131" s="5" customFormat="1" ht="15">
      <c r="C1131" s="86"/>
    </row>
    <row r="1132" s="5" customFormat="1" ht="15">
      <c r="C1132" s="86"/>
    </row>
    <row r="1133" s="5" customFormat="1" ht="15">
      <c r="C1133" s="86"/>
    </row>
    <row r="1134" s="5" customFormat="1" ht="15">
      <c r="C1134" s="86"/>
    </row>
    <row r="1135" s="5" customFormat="1" ht="15">
      <c r="C1135" s="86"/>
    </row>
    <row r="1136" s="5" customFormat="1" ht="15">
      <c r="C1136" s="86"/>
    </row>
    <row r="1137" s="5" customFormat="1" ht="15">
      <c r="C1137" s="86"/>
    </row>
    <row r="1138" s="5" customFormat="1" ht="15">
      <c r="C1138" s="86"/>
    </row>
    <row r="1139" s="5" customFormat="1" ht="15">
      <c r="C1139" s="86"/>
    </row>
    <row r="1140" s="5" customFormat="1" ht="15">
      <c r="C1140" s="86"/>
    </row>
    <row r="1141" s="5" customFormat="1" ht="15">
      <c r="C1141" s="86"/>
    </row>
    <row r="1142" s="5" customFormat="1" ht="15">
      <c r="C1142" s="86"/>
    </row>
    <row r="1143" s="5" customFormat="1" ht="15">
      <c r="C1143" s="86"/>
    </row>
    <row r="1144" s="5" customFormat="1" ht="15">
      <c r="C1144" s="86"/>
    </row>
    <row r="1145" s="5" customFormat="1" ht="15">
      <c r="C1145" s="86"/>
    </row>
    <row r="1146" s="5" customFormat="1" ht="15">
      <c r="C1146" s="86"/>
    </row>
    <row r="1147" s="5" customFormat="1" ht="15">
      <c r="C1147" s="86"/>
    </row>
    <row r="1148" s="5" customFormat="1" ht="15">
      <c r="C1148" s="86"/>
    </row>
    <row r="1149" s="5" customFormat="1" ht="15">
      <c r="C1149" s="86"/>
    </row>
    <row r="1150" s="5" customFormat="1" ht="15">
      <c r="C1150" s="86"/>
    </row>
    <row r="1151" s="5" customFormat="1" ht="15">
      <c r="C1151" s="86"/>
    </row>
    <row r="1152" s="5" customFormat="1" ht="15">
      <c r="C1152" s="86"/>
    </row>
    <row r="1153" s="5" customFormat="1" ht="15">
      <c r="C1153" s="86"/>
    </row>
    <row r="1154" s="5" customFormat="1" ht="15">
      <c r="C1154" s="86"/>
    </row>
    <row r="1155" s="5" customFormat="1" ht="15">
      <c r="C1155" s="86"/>
    </row>
    <row r="1156" s="5" customFormat="1" ht="15">
      <c r="C1156" s="86"/>
    </row>
    <row r="1157" s="5" customFormat="1" ht="15">
      <c r="C1157" s="86"/>
    </row>
    <row r="1158" s="5" customFormat="1" ht="15">
      <c r="C1158" s="86"/>
    </row>
    <row r="1159" s="5" customFormat="1" ht="15">
      <c r="C1159" s="86"/>
    </row>
    <row r="1160" s="5" customFormat="1" ht="15">
      <c r="C1160" s="86"/>
    </row>
    <row r="1161" s="5" customFormat="1" ht="15">
      <c r="C1161" s="86"/>
    </row>
    <row r="1162" s="5" customFormat="1" ht="15">
      <c r="C1162" s="86"/>
    </row>
    <row r="1163" s="5" customFormat="1" ht="15">
      <c r="C1163" s="86"/>
    </row>
    <row r="1164" s="5" customFormat="1" ht="15">
      <c r="C1164" s="86"/>
    </row>
    <row r="1165" s="5" customFormat="1" ht="15">
      <c r="C1165" s="86"/>
    </row>
    <row r="1166" s="5" customFormat="1" ht="15">
      <c r="C1166" s="86"/>
    </row>
    <row r="1167" s="5" customFormat="1" ht="15">
      <c r="C1167" s="86"/>
    </row>
    <row r="1168" s="5" customFormat="1" ht="15">
      <c r="C1168" s="86"/>
    </row>
    <row r="1169" s="5" customFormat="1" ht="15">
      <c r="C1169" s="86"/>
    </row>
    <row r="1170" s="5" customFormat="1" ht="15">
      <c r="C1170" s="86"/>
    </row>
    <row r="1171" s="5" customFormat="1" ht="15">
      <c r="C1171" s="86"/>
    </row>
    <row r="1172" s="5" customFormat="1" ht="15">
      <c r="C1172" s="86"/>
    </row>
    <row r="1173" s="5" customFormat="1" ht="15">
      <c r="C1173" s="86"/>
    </row>
    <row r="1174" s="5" customFormat="1" ht="15">
      <c r="C1174" s="86"/>
    </row>
    <row r="1175" s="5" customFormat="1" ht="15">
      <c r="C1175" s="86"/>
    </row>
    <row r="1176" s="5" customFormat="1" ht="15">
      <c r="C1176" s="86"/>
    </row>
    <row r="1177" s="5" customFormat="1" ht="15">
      <c r="C1177" s="86"/>
    </row>
    <row r="1178" s="5" customFormat="1" ht="15">
      <c r="C1178" s="86"/>
    </row>
    <row r="1179" s="5" customFormat="1" ht="15">
      <c r="C1179" s="86"/>
    </row>
    <row r="1180" s="5" customFormat="1" ht="15">
      <c r="C1180" s="86"/>
    </row>
    <row r="1181" s="5" customFormat="1" ht="15">
      <c r="C1181" s="86"/>
    </row>
    <row r="1182" s="5" customFormat="1" ht="15">
      <c r="C1182" s="86"/>
    </row>
    <row r="1183" s="5" customFormat="1" ht="15">
      <c r="C1183" s="86"/>
    </row>
    <row r="1184" s="5" customFormat="1" ht="15">
      <c r="C1184" s="86"/>
    </row>
    <row r="1185" s="5" customFormat="1" ht="15">
      <c r="C1185" s="86"/>
    </row>
    <row r="1186" s="5" customFormat="1" ht="15">
      <c r="C1186" s="86"/>
    </row>
    <row r="1187" s="5" customFormat="1" ht="15">
      <c r="C1187" s="86"/>
    </row>
    <row r="1188" s="5" customFormat="1" ht="15">
      <c r="C1188" s="86"/>
    </row>
    <row r="1189" s="5" customFormat="1" ht="15">
      <c r="C1189" s="86"/>
    </row>
    <row r="1190" s="5" customFormat="1" ht="15">
      <c r="C1190" s="86"/>
    </row>
    <row r="1191" s="5" customFormat="1" ht="15">
      <c r="C1191" s="86"/>
    </row>
    <row r="1192" s="5" customFormat="1" ht="15">
      <c r="C1192" s="86"/>
    </row>
    <row r="1193" s="5" customFormat="1" ht="15">
      <c r="C1193" s="86"/>
    </row>
    <row r="1194" s="5" customFormat="1" ht="15">
      <c r="C1194" s="86"/>
    </row>
    <row r="1195" s="5" customFormat="1" ht="15">
      <c r="C1195" s="86"/>
    </row>
    <row r="1196" s="5" customFormat="1" ht="15">
      <c r="C1196" s="86"/>
    </row>
    <row r="1197" s="5" customFormat="1" ht="15">
      <c r="C1197" s="86"/>
    </row>
    <row r="1198" s="5" customFormat="1" ht="15">
      <c r="C1198" s="86"/>
    </row>
    <row r="1199" s="5" customFormat="1" ht="15">
      <c r="C1199" s="86"/>
    </row>
    <row r="1200" s="5" customFormat="1" ht="15">
      <c r="C1200" s="86"/>
    </row>
    <row r="1201" s="5" customFormat="1" ht="15">
      <c r="C1201" s="86"/>
    </row>
    <row r="1202" s="5" customFormat="1" ht="15">
      <c r="C1202" s="86"/>
    </row>
    <row r="1203" s="5" customFormat="1" ht="15">
      <c r="C1203" s="86"/>
    </row>
    <row r="1204" s="5" customFormat="1" ht="15">
      <c r="C1204" s="86"/>
    </row>
    <row r="1205" s="5" customFormat="1" ht="15">
      <c r="C1205" s="86"/>
    </row>
    <row r="1206" s="5" customFormat="1" ht="15">
      <c r="C1206" s="86"/>
    </row>
    <row r="1207" s="5" customFormat="1" ht="15">
      <c r="C1207" s="86"/>
    </row>
    <row r="1208" s="5" customFormat="1" ht="15">
      <c r="C1208" s="86"/>
    </row>
    <row r="1209" s="5" customFormat="1" ht="15">
      <c r="C1209" s="86"/>
    </row>
    <row r="1210" s="5" customFormat="1" ht="15">
      <c r="C1210" s="86"/>
    </row>
    <row r="1211" s="5" customFormat="1" ht="15">
      <c r="C1211" s="86"/>
    </row>
    <row r="1212" s="5" customFormat="1" ht="15">
      <c r="C1212" s="86"/>
    </row>
    <row r="1213" s="5" customFormat="1" ht="15">
      <c r="C1213" s="86"/>
    </row>
    <row r="1214" s="5" customFormat="1" ht="15">
      <c r="C1214" s="86"/>
    </row>
    <row r="1215" s="5" customFormat="1" ht="15">
      <c r="C1215" s="86"/>
    </row>
    <row r="1216" s="5" customFormat="1" ht="15">
      <c r="C1216" s="86"/>
    </row>
    <row r="1217" s="5" customFormat="1" ht="15">
      <c r="C1217" s="86"/>
    </row>
    <row r="1218" s="5" customFormat="1" ht="15">
      <c r="C1218" s="86"/>
    </row>
    <row r="1219" s="5" customFormat="1" ht="15">
      <c r="C1219" s="86"/>
    </row>
    <row r="1220" s="5" customFormat="1" ht="15">
      <c r="C1220" s="86"/>
    </row>
  </sheetData>
  <sheetProtection/>
  <mergeCells count="365">
    <mergeCell ref="B265:C265"/>
    <mergeCell ref="A266:U266"/>
    <mergeCell ref="H170:H179"/>
    <mergeCell ref="B180:C180"/>
    <mergeCell ref="A181:A186"/>
    <mergeCell ref="B181:C186"/>
    <mergeCell ref="D181:D186"/>
    <mergeCell ref="E181:E186"/>
    <mergeCell ref="F181:F186"/>
    <mergeCell ref="G181:G186"/>
    <mergeCell ref="H181:H186"/>
    <mergeCell ref="A170:A179"/>
    <mergeCell ref="B170:C179"/>
    <mergeCell ref="D170:D179"/>
    <mergeCell ref="E170:E179"/>
    <mergeCell ref="F170:F179"/>
    <mergeCell ref="G170:G179"/>
    <mergeCell ref="G188:G193"/>
    <mergeCell ref="B169:C169"/>
    <mergeCell ref="A253:H253"/>
    <mergeCell ref="B251:C251"/>
    <mergeCell ref="B249:C249"/>
    <mergeCell ref="H209:H214"/>
    <mergeCell ref="H188:H193"/>
    <mergeCell ref="D195:D200"/>
    <mergeCell ref="G230:G235"/>
    <mergeCell ref="F223:F228"/>
    <mergeCell ref="G202:G207"/>
    <mergeCell ref="B241:C241"/>
    <mergeCell ref="B254:C254"/>
    <mergeCell ref="F209:F214"/>
    <mergeCell ref="F188:F193"/>
    <mergeCell ref="D230:D235"/>
    <mergeCell ref="E223:E228"/>
    <mergeCell ref="E230:E235"/>
    <mergeCell ref="F230:F235"/>
    <mergeCell ref="E195:E200"/>
    <mergeCell ref="B262:C262"/>
    <mergeCell ref="B261:C261"/>
    <mergeCell ref="B239:C239"/>
    <mergeCell ref="B258:C258"/>
    <mergeCell ref="D188:D193"/>
    <mergeCell ref="E188:E193"/>
    <mergeCell ref="B250:C250"/>
    <mergeCell ref="B238:C238"/>
    <mergeCell ref="B252:C252"/>
    <mergeCell ref="A255:G255"/>
    <mergeCell ref="F128:F133"/>
    <mergeCell ref="E135:E140"/>
    <mergeCell ref="F135:F140"/>
    <mergeCell ref="E216:E221"/>
    <mergeCell ref="E114:E119"/>
    <mergeCell ref="E142:E147"/>
    <mergeCell ref="F142:F147"/>
    <mergeCell ref="F156:F161"/>
    <mergeCell ref="B141:C141"/>
    <mergeCell ref="E163:E168"/>
    <mergeCell ref="C288:F288"/>
    <mergeCell ref="F195:F200"/>
    <mergeCell ref="E202:E207"/>
    <mergeCell ref="F202:F207"/>
    <mergeCell ref="E209:E214"/>
    <mergeCell ref="B237:C237"/>
    <mergeCell ref="B248:C248"/>
    <mergeCell ref="B280:C280"/>
    <mergeCell ref="B106:C106"/>
    <mergeCell ref="B113:C113"/>
    <mergeCell ref="B114:C119"/>
    <mergeCell ref="E79:E84"/>
    <mergeCell ref="E100:E105"/>
    <mergeCell ref="F100:F105"/>
    <mergeCell ref="F107:F112"/>
    <mergeCell ref="F79:F84"/>
    <mergeCell ref="F114:F119"/>
    <mergeCell ref="E107:E112"/>
    <mergeCell ref="M245:Q245"/>
    <mergeCell ref="G72:G77"/>
    <mergeCell ref="M236:Q236"/>
    <mergeCell ref="M237:Q237"/>
    <mergeCell ref="E149:E154"/>
    <mergeCell ref="G163:G168"/>
    <mergeCell ref="F86:F91"/>
    <mergeCell ref="E121:E126"/>
    <mergeCell ref="F121:F126"/>
    <mergeCell ref="E65:E70"/>
    <mergeCell ref="F65:F70"/>
    <mergeCell ref="E72:E77"/>
    <mergeCell ref="E86:E91"/>
    <mergeCell ref="E93:E98"/>
    <mergeCell ref="F93:F98"/>
    <mergeCell ref="G65:G70"/>
    <mergeCell ref="F72:F77"/>
    <mergeCell ref="I245:J245"/>
    <mergeCell ref="B246:C246"/>
    <mergeCell ref="K246:L246"/>
    <mergeCell ref="A244:H244"/>
    <mergeCell ref="B243:C243"/>
    <mergeCell ref="I244:J244"/>
    <mergeCell ref="I236:J236"/>
    <mergeCell ref="K236:L236"/>
    <mergeCell ref="M246:Q246"/>
    <mergeCell ref="I243:Q243"/>
    <mergeCell ref="B270:C270"/>
    <mergeCell ref="I267:T267"/>
    <mergeCell ref="I272:T272"/>
    <mergeCell ref="B271:C271"/>
    <mergeCell ref="M253:N253"/>
    <mergeCell ref="B257:C257"/>
    <mergeCell ref="B268:C268"/>
    <mergeCell ref="B256:H256"/>
    <mergeCell ref="B277:C277"/>
    <mergeCell ref="I285:T285"/>
    <mergeCell ref="I269:T269"/>
    <mergeCell ref="I274:T274"/>
    <mergeCell ref="I275:T275"/>
    <mergeCell ref="I270:T270"/>
    <mergeCell ref="I271:T271"/>
    <mergeCell ref="I277:T277"/>
    <mergeCell ref="I281:T281"/>
    <mergeCell ref="B273:C273"/>
    <mergeCell ref="D72:D77"/>
    <mergeCell ref="D79:D84"/>
    <mergeCell ref="H100:H105"/>
    <mergeCell ref="H72:H77"/>
    <mergeCell ref="G107:G112"/>
    <mergeCell ref="B247:C247"/>
    <mergeCell ref="B245:C245"/>
    <mergeCell ref="D107:D112"/>
    <mergeCell ref="B194:C194"/>
    <mergeCell ref="B78:C78"/>
    <mergeCell ref="A188:A193"/>
    <mergeCell ref="B187:C187"/>
    <mergeCell ref="B188:C193"/>
    <mergeCell ref="G79:G84"/>
    <mergeCell ref="A230:A235"/>
    <mergeCell ref="A209:A214"/>
    <mergeCell ref="B222:C222"/>
    <mergeCell ref="B230:C235"/>
    <mergeCell ref="B79:C84"/>
    <mergeCell ref="B162:C162"/>
    <mergeCell ref="H65:H70"/>
    <mergeCell ref="H107:H112"/>
    <mergeCell ref="B99:C99"/>
    <mergeCell ref="B85:C85"/>
    <mergeCell ref="D86:D91"/>
    <mergeCell ref="A202:A207"/>
    <mergeCell ref="B195:C200"/>
    <mergeCell ref="B71:C71"/>
    <mergeCell ref="B107:C112"/>
    <mergeCell ref="D100:D105"/>
    <mergeCell ref="A286:H286"/>
    <mergeCell ref="A195:A200"/>
    <mergeCell ref="B274:C274"/>
    <mergeCell ref="B275:C275"/>
    <mergeCell ref="A216:A221"/>
    <mergeCell ref="B240:C240"/>
    <mergeCell ref="A223:A228"/>
    <mergeCell ref="A236:H236"/>
    <mergeCell ref="G195:G200"/>
    <mergeCell ref="A263:G263"/>
    <mergeCell ref="B100:C105"/>
    <mergeCell ref="B120:C120"/>
    <mergeCell ref="H195:H200"/>
    <mergeCell ref="D163:D168"/>
    <mergeCell ref="G100:G105"/>
    <mergeCell ref="H163:H168"/>
    <mergeCell ref="G121:G126"/>
    <mergeCell ref="H135:H140"/>
    <mergeCell ref="G128:G133"/>
    <mergeCell ref="H128:H133"/>
    <mergeCell ref="B8:C8"/>
    <mergeCell ref="A7:Q7"/>
    <mergeCell ref="A16:A21"/>
    <mergeCell ref="A9:A14"/>
    <mergeCell ref="H37:H42"/>
    <mergeCell ref="H30:H35"/>
    <mergeCell ref="D37:D42"/>
    <mergeCell ref="B9:C14"/>
    <mergeCell ref="E9:E14"/>
    <mergeCell ref="E30:E35"/>
    <mergeCell ref="B64:C64"/>
    <mergeCell ref="G30:G35"/>
    <mergeCell ref="E37:E42"/>
    <mergeCell ref="F37:F42"/>
    <mergeCell ref="G16:G21"/>
    <mergeCell ref="G58:G63"/>
    <mergeCell ref="F51:F56"/>
    <mergeCell ref="E58:E63"/>
    <mergeCell ref="F58:F63"/>
    <mergeCell ref="A1:Q1"/>
    <mergeCell ref="J3:Q3"/>
    <mergeCell ref="B22:C22"/>
    <mergeCell ref="D51:D56"/>
    <mergeCell ref="B15:C15"/>
    <mergeCell ref="D9:D14"/>
    <mergeCell ref="B16:C21"/>
    <mergeCell ref="D3:I3"/>
    <mergeCell ref="A30:A35"/>
    <mergeCell ref="F30:F35"/>
    <mergeCell ref="A37:A42"/>
    <mergeCell ref="F16:F21"/>
    <mergeCell ref="E23:E28"/>
    <mergeCell ref="F23:F28"/>
    <mergeCell ref="A23:A28"/>
    <mergeCell ref="B58:C63"/>
    <mergeCell ref="B57:C57"/>
    <mergeCell ref="B30:C35"/>
    <mergeCell ref="B43:C43"/>
    <mergeCell ref="B29:C29"/>
    <mergeCell ref="H9:H14"/>
    <mergeCell ref="B36:C36"/>
    <mergeCell ref="G37:G42"/>
    <mergeCell ref="H16:H21"/>
    <mergeCell ref="E51:E56"/>
    <mergeCell ref="B50:C50"/>
    <mergeCell ref="G9:G14"/>
    <mergeCell ref="D16:D21"/>
    <mergeCell ref="B37:C42"/>
    <mergeCell ref="B23:C28"/>
    <mergeCell ref="F9:F14"/>
    <mergeCell ref="E16:E21"/>
    <mergeCell ref="H23:H28"/>
    <mergeCell ref="D58:D63"/>
    <mergeCell ref="B51:C56"/>
    <mergeCell ref="G23:G28"/>
    <mergeCell ref="G51:G56"/>
    <mergeCell ref="D23:D28"/>
    <mergeCell ref="D30:D35"/>
    <mergeCell ref="H44:H49"/>
    <mergeCell ref="H121:H126"/>
    <mergeCell ref="A100:A105"/>
    <mergeCell ref="G223:G228"/>
    <mergeCell ref="H223:H228"/>
    <mergeCell ref="D223:D228"/>
    <mergeCell ref="A58:A63"/>
    <mergeCell ref="A86:A91"/>
    <mergeCell ref="B86:C91"/>
    <mergeCell ref="A65:A70"/>
    <mergeCell ref="H79:H84"/>
    <mergeCell ref="A51:A56"/>
    <mergeCell ref="A79:A84"/>
    <mergeCell ref="G86:G91"/>
    <mergeCell ref="H86:H91"/>
    <mergeCell ref="B65:C70"/>
    <mergeCell ref="D65:D70"/>
    <mergeCell ref="A72:A77"/>
    <mergeCell ref="H51:H56"/>
    <mergeCell ref="H58:H63"/>
    <mergeCell ref="B72:C77"/>
    <mergeCell ref="D114:D119"/>
    <mergeCell ref="D128:D133"/>
    <mergeCell ref="B163:C168"/>
    <mergeCell ref="D121:D126"/>
    <mergeCell ref="D209:D214"/>
    <mergeCell ref="H114:H119"/>
    <mergeCell ref="H149:H154"/>
    <mergeCell ref="G135:G140"/>
    <mergeCell ref="G149:G154"/>
    <mergeCell ref="F149:F154"/>
    <mergeCell ref="H216:H221"/>
    <mergeCell ref="H202:H207"/>
    <mergeCell ref="A285:D285"/>
    <mergeCell ref="B279:C279"/>
    <mergeCell ref="I276:T276"/>
    <mergeCell ref="B128:C133"/>
    <mergeCell ref="B134:C134"/>
    <mergeCell ref="I273:T273"/>
    <mergeCell ref="B202:C207"/>
    <mergeCell ref="B201:C201"/>
    <mergeCell ref="B215:C215"/>
    <mergeCell ref="D202:D207"/>
    <mergeCell ref="B260:C260"/>
    <mergeCell ref="I280:T280"/>
    <mergeCell ref="I279:T279"/>
    <mergeCell ref="I278:T278"/>
    <mergeCell ref="B276:C276"/>
    <mergeCell ref="B264:C264"/>
    <mergeCell ref="B272:C272"/>
    <mergeCell ref="B267:C267"/>
    <mergeCell ref="B269:C269"/>
    <mergeCell ref="I238:Q238"/>
    <mergeCell ref="I240:Q240"/>
    <mergeCell ref="I268:T268"/>
    <mergeCell ref="K245:L245"/>
    <mergeCell ref="I246:J246"/>
    <mergeCell ref="M254:N254"/>
    <mergeCell ref="I242:Q242"/>
    <mergeCell ref="I241:Q241"/>
    <mergeCell ref="I239:Q239"/>
    <mergeCell ref="K237:L237"/>
    <mergeCell ref="I237:J237"/>
    <mergeCell ref="E128:E133"/>
    <mergeCell ref="A118:A119"/>
    <mergeCell ref="A142:A147"/>
    <mergeCell ref="B142:C147"/>
    <mergeCell ref="D142:D147"/>
    <mergeCell ref="G142:G147"/>
    <mergeCell ref="H142:H147"/>
    <mergeCell ref="D135:D140"/>
    <mergeCell ref="E156:E161"/>
    <mergeCell ref="F163:F168"/>
    <mergeCell ref="A156:A161"/>
    <mergeCell ref="A135:A140"/>
    <mergeCell ref="B155:C155"/>
    <mergeCell ref="H156:H161"/>
    <mergeCell ref="D156:D161"/>
    <mergeCell ref="A149:A154"/>
    <mergeCell ref="B149:C154"/>
    <mergeCell ref="D149:D154"/>
    <mergeCell ref="B156:C161"/>
    <mergeCell ref="A163:A168"/>
    <mergeCell ref="A128:A133"/>
    <mergeCell ref="A121:A126"/>
    <mergeCell ref="B121:C126"/>
    <mergeCell ref="B92:C92"/>
    <mergeCell ref="B135:C140"/>
    <mergeCell ref="A107:A112"/>
    <mergeCell ref="A93:A98"/>
    <mergeCell ref="B93:C98"/>
    <mergeCell ref="B148:C148"/>
    <mergeCell ref="H93:H98"/>
    <mergeCell ref="G93:G98"/>
    <mergeCell ref="D93:D98"/>
    <mergeCell ref="B229:C229"/>
    <mergeCell ref="D216:D221"/>
    <mergeCell ref="B223:C228"/>
    <mergeCell ref="B127:C127"/>
    <mergeCell ref="B216:C221"/>
    <mergeCell ref="G114:G119"/>
    <mergeCell ref="G216:G221"/>
    <mergeCell ref="B283:C283"/>
    <mergeCell ref="I283:T283"/>
    <mergeCell ref="B209:C214"/>
    <mergeCell ref="M244:Q244"/>
    <mergeCell ref="B242:C242"/>
    <mergeCell ref="K244:L244"/>
    <mergeCell ref="B259:C259"/>
    <mergeCell ref="H230:H235"/>
    <mergeCell ref="F216:F221"/>
    <mergeCell ref="G209:G214"/>
    <mergeCell ref="B3:C3"/>
    <mergeCell ref="A2:Q2"/>
    <mergeCell ref="B284:C284"/>
    <mergeCell ref="I284:T284"/>
    <mergeCell ref="G156:G161"/>
    <mergeCell ref="B282:C282"/>
    <mergeCell ref="I282:T282"/>
    <mergeCell ref="B208:C208"/>
    <mergeCell ref="B278:C278"/>
    <mergeCell ref="B281:C281"/>
    <mergeCell ref="D4:I4"/>
    <mergeCell ref="J4:Q4"/>
    <mergeCell ref="B5:C6"/>
    <mergeCell ref="A5:A6"/>
    <mergeCell ref="B4:C4"/>
    <mergeCell ref="E5:F5"/>
    <mergeCell ref="G5:G6"/>
    <mergeCell ref="H5:H6"/>
    <mergeCell ref="I5:Q6"/>
    <mergeCell ref="A44:A49"/>
    <mergeCell ref="B44:C49"/>
    <mergeCell ref="D44:D49"/>
    <mergeCell ref="E44:E49"/>
    <mergeCell ref="F44:F49"/>
    <mergeCell ref="G44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Armrus24</dc:creator>
  <cp:keywords/>
  <dc:description/>
  <cp:lastModifiedBy>Alex</cp:lastModifiedBy>
  <cp:lastPrinted>2016-05-18T15:39:25Z</cp:lastPrinted>
  <dcterms:created xsi:type="dcterms:W3CDTF">2016-05-18T08:01:48Z</dcterms:created>
  <dcterms:modified xsi:type="dcterms:W3CDTF">2023-07-13T08:27:02Z</dcterms:modified>
  <cp:category/>
  <cp:version/>
  <cp:contentType/>
  <cp:contentStatus/>
</cp:coreProperties>
</file>